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Y:\●財政課\県・各種回答綴\29年度\300302　財政状況資料集\回答（2回目（再））\"/>
    </mc:Choice>
  </mc:AlternateContent>
  <bookViews>
    <workbookView xWindow="5865" yWindow="-120" windowWidth="14940" windowHeight="7815" firstSheet="13" activeTab="1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BG34" i="9" l="1"/>
  <c r="AO37" i="9"/>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U37" i="9"/>
  <c r="C37" i="9"/>
  <c r="CO36" i="9"/>
  <c r="BE36" i="9"/>
  <c r="C36" i="9"/>
  <c r="BE35" i="9"/>
  <c r="C34" i="9"/>
  <c r="C35" i="9" s="1"/>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AM37" i="9" s="1"/>
  <c r="BE34" i="9" l="1"/>
  <c r="BW34" i="9" s="1"/>
  <c r="BW35" i="9" s="1"/>
  <c r="BW36" i="9" s="1"/>
  <c r="BW37" i="9" s="1"/>
  <c r="BW38" i="9" s="1"/>
  <c r="BW39" i="9" s="1"/>
  <c r="BW40" i="9" s="1"/>
  <c r="BW41" i="9" s="1"/>
  <c r="CO34" i="9" l="1"/>
  <c r="CO35" i="9" s="1"/>
</calcChain>
</file>

<file path=xl/sharedStrings.xml><?xml version="1.0" encoding="utf-8"?>
<sst xmlns="http://schemas.openxmlformats.org/spreadsheetml/2006/main" count="1002" uniqueCount="567">
  <si>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</si>
  <si>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</si>
  <si>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</si>
  <si>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</si>
  <si>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</si>
  <si>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</si>
  <si>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</si>
  <si>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</si>
  <si>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</si>
  <si>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</si>
  <si>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</si>
  <si>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</si>
  <si>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</si>
  <si>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</si>
  <si>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</si>
  <si>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</si>
  <si>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</si>
  <si>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</si>
  <si>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</si>
  <si>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</si>
  <si>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</si>
  <si>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</si>
  <si>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</si>
  <si>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</si>
  <si>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</si>
  <si>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</si>
  <si>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</si>
  <si>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</si>
  <si>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</si>
  <si>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</si>
  <si>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</si>
  <si>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</si>
  <si>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</si>
  <si>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</si>
  <si>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</si>
  <si>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</si>
  <si>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</si>
  <si>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</si>
  <si>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</si>
  <si>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</si>
  <si>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</si>
  <si>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</si>
  <si>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</si>
  <si>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</si>
  <si>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</si>
  <si>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</si>
  <si>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</si>
  <si>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</si>
  <si>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</si>
  <si>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</si>
  <si>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</si>
  <si>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</si>
  <si>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</si>
  <si>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</si>
  <si>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</si>
  <si>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</si>
  <si>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</si>
  <si>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</si>
  <si>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</si>
  <si>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</si>
  <si>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</si>
  <si>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</si>
  <si>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</si>
  <si>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</si>
  <si>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</si>
  <si>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</si>
  <si>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</si>
  <si>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</si>
  <si>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</si>
  <si>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</si>
  <si>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</si>
  <si>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</si>
  <si>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</si>
  <si>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</si>
  <si>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</si>
  <si>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</si>
  <si>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</si>
  <si>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</si>
  <si>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</si>
  <si>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</si>
  <si>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</si>
  <si>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</si>
  <si>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加西市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</si>
  <si>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</si>
  <si>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</si>
  <si>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</si>
  <si>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</si>
  <si>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</si>
  <si>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</si>
  <si>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</si>
  <si>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</si>
  <si>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</si>
  <si>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</si>
  <si>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</si>
  <si>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</si>
  <si>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</si>
  <si>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</si>
  <si>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</si>
  <si>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</si>
  <si>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</si>
  <si>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</si>
  <si>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</si>
  <si>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</si>
  <si>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</si>
  <si>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</si>
  <si>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</si>
  <si>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</si>
  <si>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</si>
  <si>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</si>
  <si>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</si>
  <si>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</si>
  <si>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</si>
  <si>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</si>
  <si>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</si>
  <si>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</si>
  <si>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</si>
  <si>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</si>
  <si>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</si>
  <si>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</si>
  <si>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</si>
  <si>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</si>
  <si>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</si>
  <si>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</si>
  <si>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</si>
  <si>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</si>
  <si>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</si>
  <si>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</si>
  <si>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</si>
  <si>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</si>
  <si>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</si>
  <si>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</si>
  <si>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</si>
  <si>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</si>
  <si>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</si>
  <si>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</si>
  <si>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</si>
  <si>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</si>
  <si>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</si>
  <si>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</si>
  <si>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</si>
  <si>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</si>
  <si>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</si>
  <si>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</si>
  <si>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</si>
  <si>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</si>
  <si>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</si>
  <si>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</si>
  <si>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</si>
  <si>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</si>
  <si>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</si>
  <si>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</si>
  <si>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</si>
  <si>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</si>
  <si>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</si>
  <si>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</si>
  <si>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</si>
  <si>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</si>
  <si>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</si>
  <si>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</si>
  <si>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</si>
  <si>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</si>
  <si>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</si>
  <si>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</si>
  <si>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</si>
  <si>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</si>
  <si>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</si>
  <si>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</si>
  <si>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</si>
  <si>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</si>
  <si>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</si>
  <si>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</si>
  <si>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</si>
  <si>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</si>
  <si>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</si>
  <si>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</si>
  <si>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</si>
  <si>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</si>
  <si>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</si>
  <si>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</si>
  <si>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</si>
  <si>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</si>
  <si>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</si>
  <si>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</si>
  <si>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</si>
  <si>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</si>
  <si>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</si>
  <si>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</si>
  <si>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</si>
  <si>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</si>
  <si>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</si>
  <si>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</si>
  <si>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</si>
  <si>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</si>
  <si>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</si>
  <si>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</si>
  <si>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</si>
  <si>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兵庫県加西市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</si>
  <si>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</si>
  <si>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</si>
  <si>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</si>
  <si>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</si>
  <si>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</si>
  <si>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</si>
  <si>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</si>
  <si>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</si>
  <si>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</si>
  <si>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</si>
  <si>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</si>
  <si>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</si>
  <si>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</si>
  <si>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</si>
  <si>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</si>
  <si>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</si>
  <si>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</si>
  <si>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</si>
  <si>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</si>
  <si>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</si>
  <si>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</si>
  <si>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</si>
  <si>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</si>
  <si>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</si>
  <si>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</si>
  <si>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</si>
  <si>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</si>
  <si>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</si>
  <si>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</si>
  <si>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</si>
  <si>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</si>
  <si>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</si>
  <si>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</si>
  <si>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</si>
  <si>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</si>
  <si>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</si>
  <si>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</si>
  <si>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</si>
  <si>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</si>
  <si>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</si>
  <si>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</si>
  <si>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</si>
  <si>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</si>
  <si>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</si>
  <si>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</si>
  <si>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</si>
  <si>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</si>
  <si>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</si>
  <si>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</si>
  <si>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</si>
  <si>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</si>
  <si>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</si>
  <si>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</si>
  <si>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</si>
  <si>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</si>
  <si>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</si>
  <si>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</si>
  <si>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</si>
  <si>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</si>
  <si>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</si>
  <si>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</si>
  <si>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</si>
  <si>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</si>
  <si>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</si>
  <si>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</si>
  <si>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</si>
  <si>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</si>
  <si>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</si>
  <si>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</si>
  <si>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</si>
  <si>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</si>
  <si>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</si>
  <si>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</si>
  <si>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</si>
  <si>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</si>
  <si>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</si>
  <si>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</si>
  <si>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</si>
  <si>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</si>
  <si>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</si>
  <si>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</si>
  <si>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</si>
  <si>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</si>
  <si>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</si>
  <si>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</si>
  <si>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</si>
  <si>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</si>
  <si>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</si>
  <si>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</si>
  <si>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</si>
  <si>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</si>
  <si>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</si>
  <si>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</si>
  <si>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</si>
  <si>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</si>
  <si>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</si>
  <si>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</si>
  <si>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</si>
  <si>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</si>
  <si>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</si>
  <si>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</si>
  <si>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</si>
  <si>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</si>
  <si>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</si>
  <si>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</si>
  <si>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</si>
  <si>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</si>
  <si>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</si>
  <si>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</si>
  <si>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</si>
  <si>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</si>
  <si>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</si>
  <si>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</si>
  <si>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</si>
  <si>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</si>
  <si>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</si>
  <si>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</si>
  <si>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</si>
  <si>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</si>
  <si>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</si>
  <si>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その他</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</si>
  <si>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</si>
  <si>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</si>
  <si>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</si>
  <si>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</si>
  <si>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</si>
  <si>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</si>
  <si>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</si>
  <si>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</si>
  <si>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</si>
  <si>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</si>
  <si>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</si>
  <si>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</si>
  <si>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</si>
  <si>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</si>
  <si>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</si>
  <si>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</si>
  <si>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</si>
  <si>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</si>
  <si>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</si>
  <si>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</si>
  <si>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</si>
  <si>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</si>
  <si>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</si>
  <si>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</si>
  <si>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</si>
  <si>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</si>
  <si>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兵庫県加西市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</si>
  <si>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</si>
  <si>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</si>
  <si>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</si>
  <si>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</si>
  <si>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</si>
  <si>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</si>
  <si>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</si>
  <si>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</si>
  <si>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</si>
  <si>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</si>
  <si>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</si>
  <si>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</si>
  <si>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</si>
  <si>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</si>
  <si>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</si>
  <si>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</si>
  <si>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</si>
  <si>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</si>
  <si>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</si>
  <si>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</si>
  <si>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</si>
  <si>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</si>
  <si>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</si>
  <si>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</si>
  <si>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</si>
  <si>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</si>
  <si>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</si>
  <si>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</si>
  <si>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</si>
  <si>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</si>
  <si>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</si>
  <si>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</si>
  <si>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</si>
  <si>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</si>
  <si>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</si>
  <si>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</si>
  <si>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</si>
  <si>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</si>
  <si>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</si>
  <si>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水道事業会計</t>
    <phoneticPr fontId="5"/>
  </si>
  <si>
    <t>病院事業会計</t>
    <phoneticPr fontId="5"/>
  </si>
  <si>
    <t>農業共済事業会計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</si>
  <si>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</si>
  <si>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</si>
  <si>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</si>
  <si>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</si>
  <si>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</si>
  <si>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</si>
  <si>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</si>
  <si>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</si>
  <si>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</si>
  <si>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</si>
  <si>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</si>
  <si>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</si>
  <si>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</si>
  <si>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</si>
  <si>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</si>
  <si>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</si>
  <si>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</si>
  <si>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</si>
  <si>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</si>
  <si>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</si>
  <si>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</si>
  <si>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</si>
  <si>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</si>
  <si>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</si>
  <si>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</si>
  <si>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</si>
  <si>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</si>
  <si>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</si>
  <si>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</si>
  <si>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</si>
  <si>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</si>
  <si>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</si>
  <si>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</si>
  <si>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</si>
  <si>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</si>
  <si>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</si>
  <si>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</si>
  <si>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</si>
  <si>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</si>
  <si>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</si>
  <si>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</si>
  <si>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</si>
  <si>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</si>
  <si>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</si>
  <si>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</si>
  <si>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</si>
  <si>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</si>
  <si>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</si>
  <si>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</si>
  <si>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</si>
  <si>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</si>
  <si>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</si>
  <si>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</si>
  <si>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</si>
  <si>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</si>
  <si>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</si>
  <si>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</si>
  <si>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</si>
  <si>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</si>
  <si>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</si>
  <si>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</si>
  <si>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宅地造成事業特別会計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</si>
  <si>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</si>
  <si>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</si>
  <si>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</si>
  <si>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</si>
  <si>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</si>
  <si>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</si>
  <si>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</si>
  <si>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</si>
  <si>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</si>
  <si>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</si>
  <si>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</si>
  <si>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</si>
  <si>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</si>
  <si>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</si>
  <si>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</si>
  <si>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</si>
  <si>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</si>
  <si>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</si>
  <si>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</si>
  <si>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</si>
  <si>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</si>
  <si>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</si>
  <si>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</si>
  <si>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</si>
  <si>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</si>
  <si>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</si>
  <si>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</si>
  <si>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</si>
  <si>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</si>
  <si>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</si>
  <si>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</si>
  <si>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</si>
  <si>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</si>
  <si>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</si>
  <si>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</si>
  <si>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</si>
  <si>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</si>
  <si>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</si>
  <si>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</si>
  <si>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</si>
  <si>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</si>
  <si>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</si>
  <si>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</si>
  <si>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</si>
  <si>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</si>
  <si>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</si>
  <si>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</si>
  <si>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</si>
  <si>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</si>
  <si>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</si>
  <si>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</si>
  <si>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</si>
  <si>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</si>
  <si>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</si>
  <si>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</si>
  <si>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</si>
  <si>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</si>
  <si>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</si>
  <si>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</si>
  <si>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</si>
  <si>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</si>
  <si>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</si>
  <si>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</si>
  <si>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</si>
  <si>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</si>
  <si>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</si>
  <si>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</si>
  <si>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</si>
  <si>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</si>
  <si>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</si>
  <si>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</si>
  <si>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</si>
  <si>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</si>
  <si>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</si>
  <si>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</si>
  <si>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</si>
  <si>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</si>
  <si>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</si>
  <si>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</si>
  <si>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</si>
  <si>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</si>
  <si>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0.85</t>
  </si>
  <si>
    <t>▲ 1.88</t>
  </si>
  <si>
    <t>▲ 5.73</t>
  </si>
  <si>
    <t>水道事業会計</t>
  </si>
  <si>
    <t>下水道事業会計</t>
  </si>
  <si>
    <t>国民健康保険特別会計</t>
  </si>
  <si>
    <t>農業共済事業会計</t>
  </si>
  <si>
    <t>介護保険特別会計</t>
  </si>
  <si>
    <t>一般会計</t>
  </si>
  <si>
    <t>病院事業会計</t>
  </si>
  <si>
    <t>公園墓地整備事業特別会計</t>
  </si>
  <si>
    <t>その他会計（赤字）</t>
  </si>
  <si>
    <t>その他会計（黒字）</t>
  </si>
  <si>
    <t>播磨内陸医務事業組合</t>
    <rPh sb="0" eb="2">
      <t>ハリマ</t>
    </rPh>
    <rPh sb="2" eb="4">
      <t>ナイリク</t>
    </rPh>
    <rPh sb="4" eb="6">
      <t>イム</t>
    </rPh>
    <rPh sb="6" eb="8">
      <t>ジギョウ</t>
    </rPh>
    <rPh sb="8" eb="10">
      <t>クミアイ</t>
    </rPh>
    <phoneticPr fontId="2"/>
  </si>
  <si>
    <t>北播磨こども発達支援センター事務組合わかあゆ園</t>
    <rPh sb="0" eb="1">
      <t>キタ</t>
    </rPh>
    <rPh sb="1" eb="3">
      <t>ハリマ</t>
    </rPh>
    <rPh sb="6" eb="8">
      <t>ハッタツ</t>
    </rPh>
    <rPh sb="8" eb="10">
      <t>シエン</t>
    </rPh>
    <rPh sb="14" eb="16">
      <t>ジム</t>
    </rPh>
    <rPh sb="16" eb="18">
      <t>クミアイ</t>
    </rPh>
    <rPh sb="22" eb="23">
      <t>エン</t>
    </rPh>
    <phoneticPr fontId="2"/>
  </si>
  <si>
    <t>北はりま消防組合</t>
    <rPh sb="0" eb="1">
      <t>キタ</t>
    </rPh>
    <rPh sb="4" eb="6">
      <t>ショウボウ</t>
    </rPh>
    <rPh sb="6" eb="8">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</si>
  <si>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</si>
  <si>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</si>
  <si>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兵庫県市町村退職手当組合</t>
    <rPh sb="0" eb="3">
      <t>ヒョウゴケン</t>
    </rPh>
    <rPh sb="3" eb="5">
      <t>シチョウ</t>
    </rPh>
    <rPh sb="5" eb="6">
      <t>ソン</t>
    </rPh>
    <rPh sb="6" eb="8">
      <t>タイショク</t>
    </rPh>
    <rPh sb="8" eb="10">
      <t>テアテ</t>
    </rPh>
    <rPh sb="10" eb="12">
      <t>クミアイ</t>
    </rPh>
    <phoneticPr fontId="2"/>
  </si>
  <si>
    <t>市川町外三ヶ市町共有財産事務組合</t>
    <rPh sb="0" eb="2">
      <t>イチカワ</t>
    </rPh>
    <rPh sb="2" eb="3">
      <t>チョウ</t>
    </rPh>
    <rPh sb="3" eb="4">
      <t>ホカ</t>
    </rPh>
    <rPh sb="4" eb="5">
      <t>サン</t>
    </rPh>
    <rPh sb="6" eb="8">
      <t>シチョウ</t>
    </rPh>
    <rPh sb="8" eb="10">
      <t>キョウユウ</t>
    </rPh>
    <rPh sb="10" eb="12">
      <t>ザイサン</t>
    </rPh>
    <rPh sb="12" eb="14">
      <t>ジム</t>
    </rPh>
    <rPh sb="14" eb="16">
      <t>クミアイ</t>
    </rPh>
    <phoneticPr fontId="2"/>
  </si>
  <si>
    <t>小野加東加西環境施設事務組合</t>
    <rPh sb="0" eb="2">
      <t>オノ</t>
    </rPh>
    <rPh sb="2" eb="4">
      <t>カトウ</t>
    </rPh>
    <rPh sb="4" eb="6">
      <t>カサイ</t>
    </rPh>
    <rPh sb="6" eb="8">
      <t>カンキョウ</t>
    </rPh>
    <rPh sb="8" eb="10">
      <t>シセツ</t>
    </rPh>
    <rPh sb="10" eb="12">
      <t>ジム</t>
    </rPh>
    <rPh sb="12" eb="14">
      <t>クミアイ</t>
    </rPh>
    <phoneticPr fontId="2"/>
  </si>
  <si>
    <t>株式会社加西北条都市開発</t>
    <rPh sb="0" eb="2">
      <t>カブシキ</t>
    </rPh>
    <rPh sb="2" eb="4">
      <t>カイシャ</t>
    </rPh>
    <rPh sb="4" eb="6">
      <t>カサイ</t>
    </rPh>
    <rPh sb="6" eb="8">
      <t>ホウジョウ</t>
    </rPh>
    <rPh sb="8" eb="10">
      <t>トシ</t>
    </rPh>
    <rPh sb="10" eb="12">
      <t>カイハツ</t>
    </rPh>
    <phoneticPr fontId="2"/>
  </si>
  <si>
    <t>北条鉄道株式会社</t>
    <rPh sb="0" eb="2">
      <t>ホウジョウ</t>
    </rPh>
    <rPh sb="2" eb="4">
      <t>テツドウ</t>
    </rPh>
    <rPh sb="4" eb="6">
      <t>カブシキ</t>
    </rPh>
    <rPh sb="6" eb="8">
      <t>カイシャ</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</si>
  <si>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</si>
  <si>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</si>
  <si>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</si>
  <si>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</si>
  <si>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</si>
  <si>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</si>
  <si>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</si>
  <si>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</si>
  <si>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</si>
  <si>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</si>
  <si>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</si>
  <si>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H27年度までは、将来負担比率と実質公債費比率の両方において、類似団体平均よりも悪い指数でしたが、H28年度は実質公債費比率は類似団体平均よりも改善しました。一方で、将来負担比率は依然として類似団体平均よりも悪い指数であり、引き続き行財政改革プランに基づいて、公債費の圧縮に努めていきます。</t>
    <phoneticPr fontId="5"/>
  </si>
  <si>
    <t>有形固定資産減価償却率</t>
    <phoneticPr fontId="5"/>
  </si>
  <si>
    <t>固定資産台帳整備中。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</si>
</sst>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70489</c:v>
                </c:pt>
                <c:pt idx="1">
                  <c:v>84389</c:v>
                </c:pt>
                <c:pt idx="2">
                  <c:v>83623</c:v>
                </c:pt>
                <c:pt idx="3">
                  <c:v>87974</c:v>
                </c:pt>
                <c:pt idx="4">
                  <c:v>65876</c:v>
                </c:pt>
              </c:numCache>
            </c:numRef>
          </c:val>
          <c:smooth val="0"/>
          <c:extLst>
            <c:ext xmlns:c16="http://schemas.microsoft.com/office/drawing/2014/chart" uri="{C3380CC4-5D6E-409C-BE32-E72D297353CC}">
              <c16:uniqueId val="{00000000-4B6A-4DD2-88F8-BE76A7B258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27672</c:v>
                </c:pt>
                <c:pt idx="1">
                  <c:v>118768</c:v>
                </c:pt>
                <c:pt idx="2">
                  <c:v>46684</c:v>
                </c:pt>
                <c:pt idx="3">
                  <c:v>80661</c:v>
                </c:pt>
                <c:pt idx="4">
                  <c:v>53196</c:v>
                </c:pt>
              </c:numCache>
            </c:numRef>
          </c:val>
          <c:smooth val="0"/>
          <c:extLst>
            <c:ext xmlns:c16="http://schemas.microsoft.com/office/drawing/2014/chart" uri="{C3380CC4-5D6E-409C-BE32-E72D297353CC}">
              <c16:uniqueId val="{00000001-4B6A-4DD2-88F8-BE76A7B2583E}"/>
            </c:ext>
          </c:extLst>
        </c:ser>
        <c:dLbls>
          <c:showLegendKey val="0"/>
          <c:showVal val="0"/>
          <c:showCatName val="0"/>
          <c:showSerName val="0"/>
          <c:showPercent val="0"/>
          <c:showBubbleSize val="0"/>
        </c:dLbls>
        <c:marker val="1"/>
        <c:smooth val="0"/>
        <c:axId val="218387968"/>
        <c:axId val="218389888"/>
      </c:lineChart>
      <c:catAx>
        <c:axId val="2183879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8389888"/>
        <c:crosses val="autoZero"/>
        <c:auto val="1"/>
        <c:lblAlgn val="ctr"/>
        <c:lblOffset val="100"/>
        <c:tickLblSkip val="1"/>
        <c:tickMarkSkip val="1"/>
        <c:noMultiLvlLbl val="0"/>
      </c:catAx>
      <c:valAx>
        <c:axId val="21838988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83879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1.7</c:v>
                </c:pt>
                <c:pt idx="1">
                  <c:v>2.27</c:v>
                </c:pt>
                <c:pt idx="2">
                  <c:v>1.03</c:v>
                </c:pt>
                <c:pt idx="3">
                  <c:v>1.1599999999999999</c:v>
                </c:pt>
                <c:pt idx="4">
                  <c:v>0.25</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18.350000000000001</c:v>
                </c:pt>
                <c:pt idx="1">
                  <c:v>19</c:v>
                </c:pt>
                <c:pt idx="2">
                  <c:v>18.59</c:v>
                </c:pt>
                <c:pt idx="3">
                  <c:v>18.55</c:v>
                </c:pt>
                <c:pt idx="4">
                  <c:v>14.17</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57242112"/>
        <c:axId val="1572440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-0.85</c:v>
                </c:pt>
                <c:pt idx="1">
                  <c:v>1.19</c:v>
                </c:pt>
                <c:pt idx="2">
                  <c:v>-1.88</c:v>
                </c:pt>
                <c:pt idx="3">
                  <c:v>0.43</c:v>
                </c:pt>
                <c:pt idx="4">
                  <c:v>-5.73</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57242112"/>
        <c:axId val="157244032"/>
      </c:lineChart>
      <c:catAx>
        <c:axId val="157242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7244032"/>
        <c:crosses val="autoZero"/>
        <c:auto val="1"/>
        <c:lblAlgn val="ctr"/>
        <c:lblOffset val="100"/>
        <c:tickLblSkip val="1"/>
        <c:tickMarkSkip val="1"/>
        <c:noMultiLvlLbl val="0"/>
      </c:catAx>
      <c:valAx>
        <c:axId val="157244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242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0.09</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公園墓地整備事業特別会計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0.45</c:v>
                </c:pt>
                <c:pt idx="2">
                  <c:v>#N/A</c:v>
                </c:pt>
                <c:pt idx="3">
                  <c:v>0.46</c:v>
                </c:pt>
                <c:pt idx="4">
                  <c:v>#N/A</c:v>
                </c:pt>
                <c:pt idx="5">
                  <c:v>0.5</c:v>
                </c:pt>
                <c:pt idx="6">
                  <c:v>#N/A</c:v>
                </c:pt>
                <c:pt idx="7">
                  <c:v>0.45</c:v>
                </c:pt>
                <c:pt idx="8">
                  <c:v>#N/A</c:v>
                </c:pt>
                <c:pt idx="9">
                  <c:v>0.05</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4.4400000000000004</c:v>
                </c:pt>
                <c:pt idx="2">
                  <c:v>#N/A</c:v>
                </c:pt>
                <c:pt idx="3">
                  <c:v>3.78</c:v>
                </c:pt>
                <c:pt idx="4">
                  <c:v>#N/A</c:v>
                </c:pt>
                <c:pt idx="5">
                  <c:v>1.57</c:v>
                </c:pt>
                <c:pt idx="6">
                  <c:v>#N/A</c:v>
                </c:pt>
                <c:pt idx="7">
                  <c:v>0.73</c:v>
                </c:pt>
                <c:pt idx="8">
                  <c:v>#N/A</c:v>
                </c:pt>
                <c:pt idx="9">
                  <c:v>0.08</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1.24</c:v>
                </c:pt>
                <c:pt idx="2">
                  <c:v>#N/A</c:v>
                </c:pt>
                <c:pt idx="3">
                  <c:v>1.79</c:v>
                </c:pt>
                <c:pt idx="4">
                  <c:v>#N/A</c:v>
                </c:pt>
                <c:pt idx="5">
                  <c:v>0.52</c:v>
                </c:pt>
                <c:pt idx="6">
                  <c:v>#N/A</c:v>
                </c:pt>
                <c:pt idx="7">
                  <c:v>0.71</c:v>
                </c:pt>
                <c:pt idx="8">
                  <c:v>#N/A</c:v>
                </c:pt>
                <c:pt idx="9">
                  <c:v>0.19</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0.15</c:v>
                </c:pt>
                <c:pt idx="2">
                  <c:v>#N/A</c:v>
                </c:pt>
                <c:pt idx="3">
                  <c:v>0.05</c:v>
                </c:pt>
                <c:pt idx="4">
                  <c:v>#N/A</c:v>
                </c:pt>
                <c:pt idx="5">
                  <c:v>0.01</c:v>
                </c:pt>
                <c:pt idx="6">
                  <c:v>#N/A</c:v>
                </c:pt>
                <c:pt idx="7">
                  <c:v>0.34</c:v>
                </c:pt>
                <c:pt idx="8">
                  <c:v>#N/A</c:v>
                </c:pt>
                <c:pt idx="9">
                  <c:v>0.23</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農業共済事業会計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0.82</c:v>
                </c:pt>
                <c:pt idx="2">
                  <c:v>#N/A</c:v>
                </c:pt>
                <c:pt idx="3">
                  <c:v>0.77</c:v>
                </c:pt>
                <c:pt idx="4">
                  <c:v>#N/A</c:v>
                </c:pt>
                <c:pt idx="5">
                  <c:v>0.74</c:v>
                </c:pt>
                <c:pt idx="6">
                  <c:v>#N/A</c:v>
                </c:pt>
                <c:pt idx="7">
                  <c:v>0.69</c:v>
                </c:pt>
                <c:pt idx="8">
                  <c:v>#N/A</c:v>
                </c:pt>
                <c:pt idx="9">
                  <c:v>0.67</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0.55000000000000004</c:v>
                </c:pt>
                <c:pt idx="2">
                  <c:v>#N/A</c:v>
                </c:pt>
                <c:pt idx="3">
                  <c:v>0.4</c:v>
                </c:pt>
                <c:pt idx="4">
                  <c:v>#N/A</c:v>
                </c:pt>
                <c:pt idx="5">
                  <c:v>0.16</c:v>
                </c:pt>
                <c:pt idx="6">
                  <c:v>#N/A</c:v>
                </c:pt>
                <c:pt idx="7">
                  <c:v>0.75</c:v>
                </c:pt>
                <c:pt idx="8">
                  <c:v>#N/A</c:v>
                </c:pt>
                <c:pt idx="9">
                  <c:v>2.73</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2.96</c:v>
                </c:pt>
                <c:pt idx="2">
                  <c:v>#N/A</c:v>
                </c:pt>
                <c:pt idx="3">
                  <c:v>3.58</c:v>
                </c:pt>
                <c:pt idx="4">
                  <c:v>#N/A</c:v>
                </c:pt>
                <c:pt idx="5">
                  <c:v>3.5</c:v>
                </c:pt>
                <c:pt idx="6">
                  <c:v>#N/A</c:v>
                </c:pt>
                <c:pt idx="7">
                  <c:v>2.4500000000000002</c:v>
                </c:pt>
                <c:pt idx="8">
                  <c:v>#N/A</c:v>
                </c:pt>
                <c:pt idx="9">
                  <c:v>3.73</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8.6</c:v>
                </c:pt>
                <c:pt idx="2">
                  <c:v>#N/A</c:v>
                </c:pt>
                <c:pt idx="3">
                  <c:v>9.41</c:v>
                </c:pt>
                <c:pt idx="4">
                  <c:v>#N/A</c:v>
                </c:pt>
                <c:pt idx="5">
                  <c:v>8.77</c:v>
                </c:pt>
                <c:pt idx="6">
                  <c:v>#N/A</c:v>
                </c:pt>
                <c:pt idx="7">
                  <c:v>7.71</c:v>
                </c:pt>
                <c:pt idx="8">
                  <c:v>#N/A</c:v>
                </c:pt>
                <c:pt idx="9">
                  <c:v>8.58</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27882496"/>
        <c:axId val="227884032"/>
      </c:barChart>
      <c:catAx>
        <c:axId val="227882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7884032"/>
        <c:crosses val="autoZero"/>
        <c:auto val="1"/>
        <c:lblAlgn val="ctr"/>
        <c:lblOffset val="100"/>
        <c:tickLblSkip val="1"/>
        <c:tickMarkSkip val="1"/>
        <c:noMultiLvlLbl val="0"/>
      </c:catAx>
      <c:valAx>
        <c:axId val="227884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78824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2399</c:v>
                </c:pt>
                <c:pt idx="5">
                  <c:v>2389</c:v>
                </c:pt>
                <c:pt idx="8">
                  <c:v>2422</c:v>
                </c:pt>
                <c:pt idx="11">
                  <c:v>2322</c:v>
                </c:pt>
                <c:pt idx="14">
                  <c:v>2155</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230</c:v>
                </c:pt>
                <c:pt idx="3">
                  <c:v>165</c:v>
                </c:pt>
                <c:pt idx="6">
                  <c:v>104</c:v>
                </c:pt>
                <c:pt idx="9">
                  <c:v>24</c:v>
                </c:pt>
                <c:pt idx="12">
                  <c:v>21</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15</c:v>
                </c:pt>
                <c:pt idx="6">
                  <c:v>44</c:v>
                </c:pt>
                <c:pt idx="9">
                  <c:v>66</c:v>
                </c:pt>
                <c:pt idx="12">
                  <c:v>79</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1613</c:v>
                </c:pt>
                <c:pt idx="3">
                  <c:v>1601</c:v>
                </c:pt>
                <c:pt idx="6">
                  <c:v>1493</c:v>
                </c:pt>
                <c:pt idx="9">
                  <c:v>1426</c:v>
                </c:pt>
                <c:pt idx="12">
                  <c:v>1282</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1962</c:v>
                </c:pt>
                <c:pt idx="3">
                  <c:v>1776</c:v>
                </c:pt>
                <c:pt idx="6">
                  <c:v>1798</c:v>
                </c:pt>
                <c:pt idx="9">
                  <c:v>1626</c:v>
                </c:pt>
                <c:pt idx="12">
                  <c:v>1656</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18354432"/>
        <c:axId val="2183563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1406</c:v>
                </c:pt>
                <c:pt idx="2">
                  <c:v>#N/A</c:v>
                </c:pt>
                <c:pt idx="3">
                  <c:v>#N/A</c:v>
                </c:pt>
                <c:pt idx="4">
                  <c:v>1168</c:v>
                </c:pt>
                <c:pt idx="5">
                  <c:v>#N/A</c:v>
                </c:pt>
                <c:pt idx="6">
                  <c:v>#N/A</c:v>
                </c:pt>
                <c:pt idx="7">
                  <c:v>1017</c:v>
                </c:pt>
                <c:pt idx="8">
                  <c:v>#N/A</c:v>
                </c:pt>
                <c:pt idx="9">
                  <c:v>#N/A</c:v>
                </c:pt>
                <c:pt idx="10">
                  <c:v>820</c:v>
                </c:pt>
                <c:pt idx="11">
                  <c:v>#N/A</c:v>
                </c:pt>
                <c:pt idx="12">
                  <c:v>#N/A</c:v>
                </c:pt>
                <c:pt idx="13">
                  <c:v>883</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18354432"/>
        <c:axId val="218356352"/>
      </c:lineChart>
      <c:catAx>
        <c:axId val="218354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8356352"/>
        <c:crosses val="autoZero"/>
        <c:auto val="1"/>
        <c:lblAlgn val="ctr"/>
        <c:lblOffset val="100"/>
        <c:tickLblSkip val="1"/>
        <c:tickMarkSkip val="1"/>
        <c:noMultiLvlLbl val="0"/>
      </c:catAx>
      <c:valAx>
        <c:axId val="218356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8354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24136</c:v>
                </c:pt>
                <c:pt idx="5">
                  <c:v>23735</c:v>
                </c:pt>
                <c:pt idx="8">
                  <c:v>23119</c:v>
                </c:pt>
                <c:pt idx="11">
                  <c:v>23238</c:v>
                </c:pt>
                <c:pt idx="14">
                  <c:v>23195</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2245</c:v>
                </c:pt>
                <c:pt idx="5">
                  <c:v>2080</c:v>
                </c:pt>
                <c:pt idx="8">
                  <c:v>1995</c:v>
                </c:pt>
                <c:pt idx="11">
                  <c:v>1918</c:v>
                </c:pt>
                <c:pt idx="14">
                  <c:v>1913</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3667</c:v>
                </c:pt>
                <c:pt idx="5">
                  <c:v>3726</c:v>
                </c:pt>
                <c:pt idx="8">
                  <c:v>3587</c:v>
                </c:pt>
                <c:pt idx="11">
                  <c:v>3785</c:v>
                </c:pt>
                <c:pt idx="14">
                  <c:v>3242</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2702</c:v>
                </c:pt>
                <c:pt idx="3">
                  <c:v>2217</c:v>
                </c:pt>
                <c:pt idx="6">
                  <c:v>1741</c:v>
                </c:pt>
                <c:pt idx="9">
                  <c:v>1384</c:v>
                </c:pt>
                <c:pt idx="12">
                  <c:v>1330</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60</c:v>
                </c:pt>
                <c:pt idx="3">
                  <c:v>165</c:v>
                </c:pt>
                <c:pt idx="6">
                  <c:v>178</c:v>
                </c:pt>
                <c:pt idx="9">
                  <c:v>122</c:v>
                </c:pt>
                <c:pt idx="12">
                  <c:v>53</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18629</c:v>
                </c:pt>
                <c:pt idx="3">
                  <c:v>17161</c:v>
                </c:pt>
                <c:pt idx="6">
                  <c:v>15794</c:v>
                </c:pt>
                <c:pt idx="9">
                  <c:v>14669</c:v>
                </c:pt>
                <c:pt idx="12">
                  <c:v>14246</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2413</c:v>
                </c:pt>
                <c:pt idx="3">
                  <c:v>215</c:v>
                </c:pt>
                <c:pt idx="6">
                  <c:v>75</c:v>
                </c:pt>
                <c:pt idx="9">
                  <c:v>44</c:v>
                </c:pt>
                <c:pt idx="12">
                  <c:v>24</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13821</c:v>
                </c:pt>
                <c:pt idx="3">
                  <c:v>16978</c:v>
                </c:pt>
                <c:pt idx="6">
                  <c:v>17238</c:v>
                </c:pt>
                <c:pt idx="9">
                  <c:v>18766</c:v>
                </c:pt>
                <c:pt idx="12">
                  <c:v>19361</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24902528"/>
        <c:axId val="2247900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7576</c:v>
                </c:pt>
                <c:pt idx="2">
                  <c:v>#N/A</c:v>
                </c:pt>
                <c:pt idx="3">
                  <c:v>#N/A</c:v>
                </c:pt>
                <c:pt idx="4">
                  <c:v>7195</c:v>
                </c:pt>
                <c:pt idx="5">
                  <c:v>#N/A</c:v>
                </c:pt>
                <c:pt idx="6">
                  <c:v>#N/A</c:v>
                </c:pt>
                <c:pt idx="7">
                  <c:v>6325</c:v>
                </c:pt>
                <c:pt idx="8">
                  <c:v>#N/A</c:v>
                </c:pt>
                <c:pt idx="9">
                  <c:v>#N/A</c:v>
                </c:pt>
                <c:pt idx="10">
                  <c:v>6044</c:v>
                </c:pt>
                <c:pt idx="11">
                  <c:v>#N/A</c:v>
                </c:pt>
                <c:pt idx="12">
                  <c:v>#N/A</c:v>
                </c:pt>
                <c:pt idx="13">
                  <c:v>6665</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24902528"/>
        <c:axId val="224790016"/>
      </c:lineChart>
      <c:catAx>
        <c:axId val="224902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4790016"/>
        <c:crosses val="autoZero"/>
        <c:auto val="1"/>
        <c:lblAlgn val="ctr"/>
        <c:lblOffset val="100"/>
        <c:tickLblSkip val="1"/>
        <c:tickMarkSkip val="1"/>
        <c:noMultiLvlLbl val="0"/>
      </c:catAx>
      <c:valAx>
        <c:axId val="224790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902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{0340CDD2-81D4-42FF-AA69-11C7C6E0EEA2}</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FFC2-4C00-81F5-9A43A6AC0D33}"/>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{739DB2E9-EDB3-4734-B8EF-A22B1F34C5DF}</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FFC2-4C00-81F5-9A43A6AC0D33}"/>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{0891AA28-7391-405B-8A83-C9CD72DA0DB5}</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FFC2-4C00-81F5-9A43A6AC0D33}"/>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{9D9A71C7-D811-48A4-B81F-F69ECD641B7D}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FFC2-4C00-81F5-9A43A6AC0D33}"/>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{B4481B3D-2C61-4CBC-9653-038DCCCF3788}</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FFC2-4C00-81F5-9A43A6AC0D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60.5</c:v>
                </c:pt>
              </c:numCache>
            </c:numRef>
          </c:xVal>
          <c:yVal>
            <c:numRef>
              <c:f>公会計指標分析・財政指標組合せ分析表!$K$51:$O$51</c:f>
              <c:numCache>
                <c:formatCode>#,##0.0;"▲ "#,##0.0</c:formatCode>
                <c:ptCount val="5"/>
                <c:pt idx="3">
                  <c:v>61.6</c:v>
                </c:pt>
              </c:numCache>
            </c:numRef>
          </c:yVal>
          <c:smooth val="0"/>
          <c:extLst>
            <c:ext xmlns:c16="http://schemas.microsoft.com/office/drawing/2014/chart" uri="{C3380CC4-5D6E-409C-BE32-E72D297353CC}">
              <c16:uniqueId val="{00000005-FFC2-4C00-81F5-9A43A6AC0D33}"/>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{CBFABF9F-A2BE-4FC9-8822-FC1E0B55C5B9}</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FFC2-4C00-81F5-9A43A6AC0D33}"/>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{1E3D75AD-90C7-4D50-BF7F-8C6045F7A31B}</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FFC2-4C00-81F5-9A43A6AC0D33}"/>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{3A4B1AF3-E3A9-4077-9DED-C734786EEFB2}</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FFC2-4C00-81F5-9A43A6AC0D33}"/>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{1CE0AC85-4B68-4782-A403-AE18F8CB056D}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FFC2-4C00-81F5-9A43A6AC0D33}"/>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{913E541B-5F7D-4622-9650-D9CF3D27264D}</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FFC2-4C00-81F5-9A43A6AC0D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58.6</c:v>
                </c:pt>
              </c:numCache>
            </c:numRef>
          </c:xVal>
          <c:yVal>
            <c:numRef>
              <c:f>公会計指標分析・財政指標組合せ分析表!$K$55:$O$55</c:f>
              <c:numCache>
                <c:formatCode>#,##0.0;"▲ "#,##0.0</c:formatCode>
                <c:ptCount val="5"/>
                <c:pt idx="3">
                  <c:v>32.799999999999997</c:v>
                </c:pt>
              </c:numCache>
            </c:numRef>
          </c:yVal>
          <c:smooth val="0"/>
          <c:extLst>
            <c:ext xmlns:c16="http://schemas.microsoft.com/office/drawing/2014/chart" uri="{C3380CC4-5D6E-409C-BE32-E72D297353CC}">
              <c16:uniqueId val="{0000000B-FFC2-4C00-81F5-9A43A6AC0D33}"/>
            </c:ext>
          </c:extLst>
        </c:ser>
        <c:dLbls>
          <c:showLegendKey val="0"/>
          <c:showVal val="0"/>
          <c:showCatName val="0"/>
          <c:showSerName val="0"/>
          <c:showPercent val="0"/>
          <c:showBubbleSize val="0"/>
        </c:dLbls>
        <c:axId val="72719744"/>
        <c:axId val="72754688"/>
      </c:scatterChart>
      <c:valAx>
        <c:axId val="72719744"/>
        <c:scaling>
          <c:orientation val="minMax"/>
          <c:max val="60.7"/>
          <c:min val="58.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754688"/>
        <c:crosses val="autoZero"/>
        <c:crossBetween val="midCat"/>
      </c:valAx>
      <c:valAx>
        <c:axId val="72754688"/>
        <c:scaling>
          <c:orientation val="minMax"/>
          <c:max val="67"/>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197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{71C0225C-47A4-41E3-8EC4-B1316377D9F4}</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C879-4879-A5DC-F53717A023D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{D88CDB05-AC1C-4D4F-9833-D6299B6DAFE4}</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C879-4879-A5DC-F53717A023D3}"/>
                </c:ext>
              </c:extLst>
            </c:dLbl>
            <c:dLbl>
              <c:idx val="2"/>
              <c:layout>
                <c:manualLayout>
                  <c:x val="-4.5171070442460014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{A1F9E593-2BA2-442D-9295-5CD5A478D3C2}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C879-4879-A5DC-F53717A023D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{5EE9AB63-7F0F-4FEB-82B5-54261D6230CF}</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C879-4879-A5DC-F53717A023D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{5A1BE5CB-BE75-4FD3-9E27-B5B202255519}</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C879-4879-A5DC-F53717A023D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15.8</c:v>
                </c:pt>
                <c:pt idx="1">
                  <c:v>14.2</c:v>
                </c:pt>
                <c:pt idx="2">
                  <c:v>12.4</c:v>
                </c:pt>
                <c:pt idx="3">
                  <c:v>10.3</c:v>
                </c:pt>
                <c:pt idx="4">
                  <c:v>9.3000000000000007</c:v>
                </c:pt>
              </c:numCache>
            </c:numRef>
          </c:xVal>
          <c:yVal>
            <c:numRef>
              <c:f>公会計指標分析・財政指標組合せ分析表!$K$73:$O$73</c:f>
              <c:numCache>
                <c:formatCode>#,##0.0;"▲ "#,##0.0</c:formatCode>
                <c:ptCount val="5"/>
                <c:pt idx="0">
                  <c:v>78.400000000000006</c:v>
                </c:pt>
                <c:pt idx="1">
                  <c:v>74.5</c:v>
                </c:pt>
                <c:pt idx="2">
                  <c:v>66.5</c:v>
                </c:pt>
                <c:pt idx="3">
                  <c:v>61.6</c:v>
                </c:pt>
                <c:pt idx="4">
                  <c:v>68.599999999999994</c:v>
                </c:pt>
              </c:numCache>
            </c:numRef>
          </c:yVal>
          <c:smooth val="0"/>
          <c:extLst>
            <c:ext xmlns:c16="http://schemas.microsoft.com/office/drawing/2014/chart" uri="{C3380CC4-5D6E-409C-BE32-E72D297353CC}">
              <c16:uniqueId val="{00000005-C879-4879-A5DC-F53717A023D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1.8239854081167284E-2"/>
                  <c:y val="-6.2527233115468414E-2"/>
                </c:manualLayout>
              </c:layout>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{4D22AA3A-64BF-430A-91AE-6D6074C2439A}</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C879-4879-A5DC-F53717A023D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{AEA18878-9AE5-450B-9672-43574E482364}</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C879-4879-A5DC-F53717A023D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{270598A4-C9D6-4625-839C-239F4B48D19B}</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C879-4879-A5DC-F53717A023D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{9A9B93E4-0C71-4237-9438-F11893825F69}</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C879-4879-A5DC-F53717A023D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{CC410E84-C754-4E1C-B5CA-BEF871EBD59C}</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C879-4879-A5DC-F53717A023D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12.4</c:v>
                </c:pt>
                <c:pt idx="1">
                  <c:v>11.5</c:v>
                </c:pt>
                <c:pt idx="2">
                  <c:v>10.4</c:v>
                </c:pt>
                <c:pt idx="3">
                  <c:v>9.5</c:v>
                </c:pt>
                <c:pt idx="4">
                  <c:v>10</c:v>
                </c:pt>
              </c:numCache>
            </c:numRef>
          </c:xVal>
          <c:yVal>
            <c:numRef>
              <c:f>公会計指標分析・財政指標組合せ分析表!$K$77:$O$77</c:f>
              <c:numCache>
                <c:formatCode>#,##0.0;"▲ "#,##0.0</c:formatCode>
                <c:ptCount val="5"/>
                <c:pt idx="0">
                  <c:v>64.599999999999994</c:v>
                </c:pt>
                <c:pt idx="1">
                  <c:v>52.8</c:v>
                </c:pt>
                <c:pt idx="2">
                  <c:v>48.6</c:v>
                </c:pt>
                <c:pt idx="3">
                  <c:v>32.799999999999997</c:v>
                </c:pt>
                <c:pt idx="4">
                  <c:v>52.3</c:v>
                </c:pt>
              </c:numCache>
            </c:numRef>
          </c:yVal>
          <c:smooth val="0"/>
          <c:extLst>
            <c:ext xmlns:c16="http://schemas.microsoft.com/office/drawing/2014/chart" uri="{C3380CC4-5D6E-409C-BE32-E72D297353CC}">
              <c16:uniqueId val="{0000000B-C879-4879-A5DC-F53717A023D3}"/>
            </c:ext>
          </c:extLst>
        </c:ser>
        <c:dLbls>
          <c:showLegendKey val="0"/>
          <c:showVal val="0"/>
          <c:showCatName val="0"/>
          <c:showSerName val="0"/>
          <c:showPercent val="0"/>
          <c:showBubbleSize val="0"/>
        </c:dLbls>
        <c:axId val="72612864"/>
        <c:axId val="72823936"/>
      </c:scatterChart>
      <c:valAx>
        <c:axId val="72612864"/>
        <c:scaling>
          <c:orientation val="minMax"/>
          <c:max val="16.400000000000002"/>
          <c:min val="8.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23936"/>
        <c:crosses val="autoZero"/>
        <c:crossBetween val="midCat"/>
      </c:valAx>
      <c:valAx>
        <c:axId val="72823936"/>
        <c:scaling>
          <c:orientation val="minMax"/>
          <c:max val="86"/>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1286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ここ数年は元利償還金が減少していましたが、Ｈ</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百万円の増となり、実質公債費比率の分子は、前年度に比べ</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百万円増加しています。</a:t>
          </a:r>
        </a:p>
        <a:p>
          <a:r>
            <a:rPr kumimoji="1" lang="ja-JP" altLang="en-US" sz="1400">
              <a:latin typeface="ＭＳ ゴシック" pitchFamily="49" charset="-128"/>
              <a:ea typeface="ＭＳ ゴシック" pitchFamily="49" charset="-128"/>
            </a:rPr>
            <a:t>　この主な要因は、Ｈ</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年度以降に進めてきた公共施設の耐震化事業や三セク債の償還開始によるもです。</a:t>
          </a:r>
        </a:p>
        <a:p>
          <a:r>
            <a:rPr kumimoji="1" lang="ja-JP" altLang="en-US" sz="1400">
              <a:latin typeface="ＭＳ ゴシック" pitchFamily="49" charset="-128"/>
              <a:ea typeface="ＭＳ ゴシック" pitchFamily="49" charset="-128"/>
            </a:rPr>
            <a:t>　今後は、行財政改革プランに基づき、新規の地方債の発行を抑制し、当該比率の改善を目指していきます。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将来負担比率の分子は直近数年間、減少していましたが、Ｈ</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年度は前年度に比べ</a:t>
          </a:r>
          <a:r>
            <a:rPr kumimoji="1" lang="en-US" altLang="ja-JP" sz="1400">
              <a:latin typeface="ＭＳ ゴシック" pitchFamily="49" charset="-128"/>
              <a:ea typeface="ＭＳ ゴシック" pitchFamily="49" charset="-128"/>
            </a:rPr>
            <a:t>621</a:t>
          </a:r>
          <a:r>
            <a:rPr kumimoji="1" lang="ja-JP" altLang="en-US" sz="1400">
              <a:latin typeface="ＭＳ ゴシック" pitchFamily="49" charset="-128"/>
              <a:ea typeface="ＭＳ ゴシック" pitchFamily="49" charset="-128"/>
            </a:rPr>
            <a:t>百万円の増加となりました。これは、下水道事業債などの「公営企業債等繰入見込額」が減少する一方で、「一般会計等に係る地方債の現在高」が、平成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年度以降、土地開発公社の解散や国の緊急経済対策による教育施設環境整備事業、学校等老朽施設の耐震化事業、鶉野飛行場跡の整備等の推進により増加傾向にあることが要因です。</a:t>
          </a:r>
        </a:p>
        <a:p>
          <a:r>
            <a:rPr kumimoji="1" lang="ja-JP" altLang="en-US" sz="1400">
              <a:latin typeface="ＭＳ ゴシック" pitchFamily="49" charset="-128"/>
              <a:ea typeface="ＭＳ ゴシック" pitchFamily="49" charset="-128"/>
            </a:rPr>
            <a:t>　今後は、「行財政改革プラン」に基づき、投資的事業に充当する地方債の発行に一定の上限額を設け抑制しながら、当該比率の改善を図ります。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兵庫県加西市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45,099
44,250
150.98
20,290,339
20,228,193
28,455
11,587,169
19,361,253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68.6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固定資産台帳整備中。</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58773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5517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47978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136525</xdr:rowOff>
    </xdr:from>
    <xdr:to>
      <xdr:col>3</xdr:col>
      <xdr:colOff>1170940</xdr:colOff>
      <xdr:row>33</xdr:row>
      <xdr:rowOff>169333</xdr:rowOff>
    </xdr:to>
    <xdr:cxnSp macro="">
      <xdr:nvCxnSpPr>
        <xdr:cNvPr id="64" name="直線コネクタ 63"/>
        <xdr:cNvCxnSpPr/>
      </xdr:nvCxnSpPr>
      <xdr:spPr>
        <a:xfrm flipV="1">
          <a:off x="4760595" y="4765675"/>
          <a:ext cx="1270" cy="106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1710</xdr:rowOff>
    </xdr:from>
    <xdr:ext cx="405111" cy="259045"/>
    <xdr:sp macro="" textlink="">
      <xdr:nvSpPr>
        <xdr:cNvPr id="65" name="有形固定資産減価償却率最小値テキスト"/>
        <xdr:cNvSpPr txBox="1"/>
      </xdr:nvSpPr>
      <xdr:spPr>
        <a:xfrm>
          <a:off x="4813300" y="583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3</xdr:col>
      <xdr:colOff>1082675</xdr:colOff>
      <xdr:row>33</xdr:row>
      <xdr:rowOff>169333</xdr:rowOff>
    </xdr:from>
    <xdr:to>
      <xdr:col>3</xdr:col>
      <xdr:colOff>1260475</xdr:colOff>
      <xdr:row>33</xdr:row>
      <xdr:rowOff>169333</xdr:rowOff>
    </xdr:to>
    <xdr:cxnSp macro="">
      <xdr:nvCxnSpPr>
        <xdr:cNvPr id="66" name="直線コネクタ 65"/>
        <xdr:cNvCxnSpPr/>
      </xdr:nvCxnSpPr>
      <xdr:spPr>
        <a:xfrm>
          <a:off x="4673600" y="582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83202</xdr:rowOff>
    </xdr:from>
    <xdr:ext cx="405111" cy="259045"/>
    <xdr:sp macro="" textlink="">
      <xdr:nvSpPr>
        <xdr:cNvPr id="67" name="有形固定資産減価償却率最大値テキスト"/>
        <xdr:cNvSpPr txBox="1"/>
      </xdr:nvSpPr>
      <xdr:spPr>
        <a:xfrm>
          <a:off x="4813300" y="454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a:t>
          </a:r>
          <a:endParaRPr kumimoji="1" lang="ja-JP" altLang="en-US" sz="1000" b="1">
            <a:latin typeface="ＭＳ Ｐゴシック"/>
          </a:endParaRPr>
        </a:p>
      </xdr:txBody>
    </xdr:sp>
    <xdr:clientData/>
  </xdr:oneCellAnchor>
  <xdr:twoCellAnchor>
    <xdr:from>
      <xdr:col>3</xdr:col>
      <xdr:colOff>1082675</xdr:colOff>
      <xdr:row>27</xdr:row>
      <xdr:rowOff>136525</xdr:rowOff>
    </xdr:from>
    <xdr:to>
      <xdr:col>3</xdr:col>
      <xdr:colOff>1260475</xdr:colOff>
      <xdr:row>27</xdr:row>
      <xdr:rowOff>136525</xdr:rowOff>
    </xdr:to>
    <xdr:cxnSp macro="">
      <xdr:nvCxnSpPr>
        <xdr:cNvPr id="68" name="直線コネクタ 67"/>
        <xdr:cNvCxnSpPr/>
      </xdr:nvCxnSpPr>
      <xdr:spPr>
        <a:xfrm>
          <a:off x="4673600" y="476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34307</xdr:rowOff>
    </xdr:from>
    <xdr:ext cx="405111" cy="259045"/>
    <xdr:sp macro="" textlink="">
      <xdr:nvSpPr>
        <xdr:cNvPr id="69" name="有形固定資産減価償却率平均値テキスト"/>
        <xdr:cNvSpPr txBox="1"/>
      </xdr:nvSpPr>
      <xdr:spPr>
        <a:xfrm>
          <a:off x="4813300" y="5006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55880</xdr:rowOff>
    </xdr:from>
    <xdr:to>
      <xdr:col>3</xdr:col>
      <xdr:colOff>1222375</xdr:colOff>
      <xdr:row>29</xdr:row>
      <xdr:rowOff>157480</xdr:rowOff>
    </xdr:to>
    <xdr:sp macro="" textlink="">
      <xdr:nvSpPr>
        <xdr:cNvPr id="70" name="フローチャート : 判断 69"/>
        <xdr:cNvSpPr/>
      </xdr:nvSpPr>
      <xdr:spPr>
        <a:xfrm>
          <a:off x="4711700" y="502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90593</xdr:rowOff>
    </xdr:from>
    <xdr:to>
      <xdr:col>3</xdr:col>
      <xdr:colOff>511175</xdr:colOff>
      <xdr:row>29</xdr:row>
      <xdr:rowOff>20743</xdr:rowOff>
    </xdr:to>
    <xdr:sp macro="" textlink="">
      <xdr:nvSpPr>
        <xdr:cNvPr id="71" name="フローチャート : 判断 70"/>
        <xdr:cNvSpPr/>
      </xdr:nvSpPr>
      <xdr:spPr>
        <a:xfrm>
          <a:off x="4000500" y="489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22225</xdr:rowOff>
    </xdr:from>
    <xdr:to>
      <xdr:col>3</xdr:col>
      <xdr:colOff>511175</xdr:colOff>
      <xdr:row>28</xdr:row>
      <xdr:rowOff>123825</xdr:rowOff>
    </xdr:to>
    <xdr:sp macro="" textlink="">
      <xdr:nvSpPr>
        <xdr:cNvPr id="77" name="円/楕円 76"/>
        <xdr:cNvSpPr/>
      </xdr:nvSpPr>
      <xdr:spPr>
        <a:xfrm>
          <a:off x="4000500" y="482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11870</xdr:rowOff>
    </xdr:from>
    <xdr:ext cx="405111" cy="259045"/>
    <xdr:sp macro="" textlink="">
      <xdr:nvSpPr>
        <xdr:cNvPr id="78" name="n_1aveValue有形固定資産減価償却率"/>
        <xdr:cNvSpPr txBox="1"/>
      </xdr:nvSpPr>
      <xdr:spPr>
        <a:xfrm>
          <a:off x="3836043" y="4983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140352</xdr:rowOff>
    </xdr:from>
    <xdr:ext cx="405111" cy="259045"/>
    <xdr:sp macro="" textlink="">
      <xdr:nvSpPr>
        <xdr:cNvPr id="79" name="n_1mainValue有形固定資産減価償却率"/>
        <xdr:cNvSpPr txBox="1"/>
      </xdr:nvSpPr>
      <xdr:spPr>
        <a:xfrm>
          <a:off x="3836043" y="459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45,099
44,250
150.98
20,290,339
20,228,193
28,455
11,587,169
19,361,253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68.6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41</xdr:row>
      <xdr:rowOff>133350</xdr:rowOff>
    </xdr:from>
    <xdr:to>
      <xdr:col>7</xdr:col>
      <xdr:colOff>638175</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40</xdr:row>
      <xdr:rowOff>162577</xdr:rowOff>
    </xdr:from>
    <xdr:ext cx="338939" cy="259045"/>
    <xdr:sp macro="" textlink="">
      <xdr:nvSpPr>
        <xdr:cNvPr id="44" name="テキスト ボックス 43"/>
        <xdr:cNvSpPr txBox="1"/>
      </xdr:nvSpPr>
      <xdr:spPr>
        <a:xfrm>
          <a:off x="423061" y="702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2" name="テキスト ボックス 51"/>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62484</xdr:rowOff>
    </xdr:from>
    <xdr:to>
      <xdr:col>6</xdr:col>
      <xdr:colOff>510540</xdr:colOff>
      <xdr:row>40</xdr:row>
      <xdr:rowOff>57912</xdr:rowOff>
    </xdr:to>
    <xdr:cxnSp macro="">
      <xdr:nvCxnSpPr>
        <xdr:cNvPr id="54" name="直線コネクタ 53"/>
        <xdr:cNvCxnSpPr/>
      </xdr:nvCxnSpPr>
      <xdr:spPr>
        <a:xfrm flipV="1">
          <a:off x="4634865" y="57203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61739</xdr:rowOff>
    </xdr:from>
    <xdr:ext cx="405111" cy="259045"/>
    <xdr:sp macro="" textlink="">
      <xdr:nvSpPr>
        <xdr:cNvPr id="55" name="【道路】&#10;有形固定資産減価償却率最小値テキスト"/>
        <xdr:cNvSpPr txBox="1"/>
      </xdr:nvSpPr>
      <xdr:spPr>
        <a:xfrm>
          <a:off x="4724400" y="691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6</xdr:col>
      <xdr:colOff>422275</xdr:colOff>
      <xdr:row>40</xdr:row>
      <xdr:rowOff>57912</xdr:rowOff>
    </xdr:from>
    <xdr:to>
      <xdr:col>6</xdr:col>
      <xdr:colOff>600075</xdr:colOff>
      <xdr:row>40</xdr:row>
      <xdr:rowOff>57912</xdr:rowOff>
    </xdr:to>
    <xdr:cxnSp macro="">
      <xdr:nvCxnSpPr>
        <xdr:cNvPr id="56" name="直線コネクタ 55"/>
        <xdr:cNvCxnSpPr/>
      </xdr:nvCxnSpPr>
      <xdr:spPr>
        <a:xfrm>
          <a:off x="4546600" y="691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9161</xdr:rowOff>
    </xdr:from>
    <xdr:ext cx="405111" cy="259045"/>
    <xdr:sp macro="" textlink="">
      <xdr:nvSpPr>
        <xdr:cNvPr id="57" name="【道路】&#10;有形固定資産減価償却率最大値テキスト"/>
        <xdr:cNvSpPr txBox="1"/>
      </xdr:nvSpPr>
      <xdr:spPr>
        <a:xfrm>
          <a:off x="4724400" y="549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6</xdr:col>
      <xdr:colOff>422275</xdr:colOff>
      <xdr:row>33</xdr:row>
      <xdr:rowOff>62484</xdr:rowOff>
    </xdr:from>
    <xdr:to>
      <xdr:col>6</xdr:col>
      <xdr:colOff>600075</xdr:colOff>
      <xdr:row>33</xdr:row>
      <xdr:rowOff>62484</xdr:rowOff>
    </xdr:to>
    <xdr:cxnSp macro="">
      <xdr:nvCxnSpPr>
        <xdr:cNvPr id="58" name="直線コネクタ 57"/>
        <xdr:cNvCxnSpPr/>
      </xdr:nvCxnSpPr>
      <xdr:spPr>
        <a:xfrm>
          <a:off x="4546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86123</xdr:rowOff>
    </xdr:from>
    <xdr:ext cx="405111" cy="259045"/>
    <xdr:sp macro="" textlink="">
      <xdr:nvSpPr>
        <xdr:cNvPr id="59" name="【道路】&#10;有形固定資産減価償却率平均値テキスト"/>
        <xdr:cNvSpPr txBox="1"/>
      </xdr:nvSpPr>
      <xdr:spPr>
        <a:xfrm>
          <a:off x="4724400" y="59154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107696</xdr:rowOff>
    </xdr:from>
    <xdr:to>
      <xdr:col>6</xdr:col>
      <xdr:colOff>561975</xdr:colOff>
      <xdr:row>35</xdr:row>
      <xdr:rowOff>37846</xdr:rowOff>
    </xdr:to>
    <xdr:sp macro="" textlink="">
      <xdr:nvSpPr>
        <xdr:cNvPr id="60" name="フローチャート : 判断 59"/>
        <xdr:cNvSpPr/>
      </xdr:nvSpPr>
      <xdr:spPr>
        <a:xfrm>
          <a:off x="4584700" y="593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33</xdr:row>
      <xdr:rowOff>100838</xdr:rowOff>
    </xdr:from>
    <xdr:to>
      <xdr:col>5</xdr:col>
      <xdr:colOff>409575</xdr:colOff>
      <xdr:row>34</xdr:row>
      <xdr:rowOff>30988</xdr:rowOff>
    </xdr:to>
    <xdr:sp macro="" textlink="">
      <xdr:nvSpPr>
        <xdr:cNvPr id="61" name="フローチャート : 判断 60"/>
        <xdr:cNvSpPr/>
      </xdr:nvSpPr>
      <xdr:spPr>
        <a:xfrm>
          <a:off x="3746500" y="575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33</xdr:row>
      <xdr:rowOff>84836</xdr:rowOff>
    </xdr:from>
    <xdr:to>
      <xdr:col>5</xdr:col>
      <xdr:colOff>409575</xdr:colOff>
      <xdr:row>34</xdr:row>
      <xdr:rowOff>14986</xdr:rowOff>
    </xdr:to>
    <xdr:sp macro="" textlink="">
      <xdr:nvSpPr>
        <xdr:cNvPr id="67" name="円/楕円 66"/>
        <xdr:cNvSpPr/>
      </xdr:nvSpPr>
      <xdr:spPr>
        <a:xfrm>
          <a:off x="3746500" y="574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22115</xdr:rowOff>
    </xdr:from>
    <xdr:ext cx="405111" cy="259045"/>
    <xdr:sp macro="" textlink="">
      <xdr:nvSpPr>
        <xdr:cNvPr id="68" name="n_1aveValue【道路】&#10;有形固定資産減価償却率"/>
        <xdr:cNvSpPr txBox="1"/>
      </xdr:nvSpPr>
      <xdr:spPr>
        <a:xfrm>
          <a:off x="3582043" y="585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31513</xdr:rowOff>
    </xdr:from>
    <xdr:ext cx="405111" cy="259045"/>
    <xdr:sp macro="" textlink="">
      <xdr:nvSpPr>
        <xdr:cNvPr id="69" name="n_1mainValue【道路】&#10;有形固定資産減価償却率"/>
        <xdr:cNvSpPr txBox="1"/>
      </xdr:nvSpPr>
      <xdr:spPr>
        <a:xfrm>
          <a:off x="3582043" y="551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0" name="正方形/長方形 6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1" name="正方形/長方形 7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2" name="正方形/長方形 7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3" name="正方形/長方形 7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4" name="正方形/長方形 7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5" name="正方形/長方形 7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6" name="正方形/長方形 7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7" name="正方形/長方形 7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8" name="テキスト ボックス 7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9" name="直線コネクタ 7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0" name="テキスト ボックス 7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2" name="テキスト ボックス 81"/>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46939</xdr:rowOff>
    </xdr:from>
    <xdr:to>
      <xdr:col>15</xdr:col>
      <xdr:colOff>180340</xdr:colOff>
      <xdr:row>42</xdr:row>
      <xdr:rowOff>27920</xdr:rowOff>
    </xdr:to>
    <xdr:cxnSp macro="">
      <xdr:nvCxnSpPr>
        <xdr:cNvPr id="92" name="直線コネクタ 91"/>
        <xdr:cNvCxnSpPr/>
      </xdr:nvCxnSpPr>
      <xdr:spPr>
        <a:xfrm flipV="1">
          <a:off x="10476865" y="5876239"/>
          <a:ext cx="0" cy="1352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31747</xdr:rowOff>
    </xdr:from>
    <xdr:ext cx="469744" cy="259045"/>
    <xdr:sp macro="" textlink="">
      <xdr:nvSpPr>
        <xdr:cNvPr id="93" name="【道路】&#10;一人当たり延長最小値テキスト"/>
        <xdr:cNvSpPr txBox="1"/>
      </xdr:nvSpPr>
      <xdr:spPr>
        <a:xfrm>
          <a:off x="10566400" y="723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8.556</a:t>
          </a:r>
          <a:endParaRPr kumimoji="1" lang="ja-JP" altLang="en-US" sz="1000" b="1">
            <a:latin typeface="ＭＳ Ｐゴシック"/>
          </a:endParaRPr>
        </a:p>
      </xdr:txBody>
    </xdr:sp>
    <xdr:clientData/>
  </xdr:oneCellAnchor>
  <xdr:twoCellAnchor>
    <xdr:from>
      <xdr:col>15</xdr:col>
      <xdr:colOff>92075</xdr:colOff>
      <xdr:row>42</xdr:row>
      <xdr:rowOff>27920</xdr:rowOff>
    </xdr:from>
    <xdr:to>
      <xdr:col>15</xdr:col>
      <xdr:colOff>269875</xdr:colOff>
      <xdr:row>42</xdr:row>
      <xdr:rowOff>27920</xdr:rowOff>
    </xdr:to>
    <xdr:cxnSp macro="">
      <xdr:nvCxnSpPr>
        <xdr:cNvPr id="94" name="直線コネクタ 93"/>
        <xdr:cNvCxnSpPr/>
      </xdr:nvCxnSpPr>
      <xdr:spPr>
        <a:xfrm>
          <a:off x="10388600" y="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165066</xdr:rowOff>
    </xdr:from>
    <xdr:ext cx="534377" cy="259045"/>
    <xdr:sp macro="" textlink="">
      <xdr:nvSpPr>
        <xdr:cNvPr id="95" name="【道路】&#10;一人当たり延長最大値テキスト"/>
        <xdr:cNvSpPr txBox="1"/>
      </xdr:nvSpPr>
      <xdr:spPr>
        <a:xfrm>
          <a:off x="10566400" y="56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38.140</a:t>
          </a:r>
          <a:endParaRPr kumimoji="1" lang="ja-JP" altLang="en-US" sz="1000" b="1">
            <a:latin typeface="ＭＳ Ｐゴシック"/>
          </a:endParaRPr>
        </a:p>
      </xdr:txBody>
    </xdr:sp>
    <xdr:clientData/>
  </xdr:oneCellAnchor>
  <xdr:twoCellAnchor>
    <xdr:from>
      <xdr:col>15</xdr:col>
      <xdr:colOff>92075</xdr:colOff>
      <xdr:row>34</xdr:row>
      <xdr:rowOff>46939</xdr:rowOff>
    </xdr:from>
    <xdr:to>
      <xdr:col>15</xdr:col>
      <xdr:colOff>269875</xdr:colOff>
      <xdr:row>34</xdr:row>
      <xdr:rowOff>46939</xdr:rowOff>
    </xdr:to>
    <xdr:cxnSp macro="">
      <xdr:nvCxnSpPr>
        <xdr:cNvPr id="96" name="直線コネクタ 95"/>
        <xdr:cNvCxnSpPr/>
      </xdr:nvCxnSpPr>
      <xdr:spPr>
        <a:xfrm>
          <a:off x="10388600" y="587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144508</xdr:rowOff>
    </xdr:from>
    <xdr:ext cx="534377" cy="259045"/>
    <xdr:sp macro="" textlink="">
      <xdr:nvSpPr>
        <xdr:cNvPr id="97" name="【道路】&#10;一人当たり延長平均値テキスト"/>
        <xdr:cNvSpPr txBox="1"/>
      </xdr:nvSpPr>
      <xdr:spPr>
        <a:xfrm>
          <a:off x="10566400" y="6659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19.423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166081</xdr:rowOff>
    </xdr:from>
    <xdr:to>
      <xdr:col>15</xdr:col>
      <xdr:colOff>231775</xdr:colOff>
      <xdr:row>39</xdr:row>
      <xdr:rowOff>96231</xdr:rowOff>
    </xdr:to>
    <xdr:sp macro="" textlink="">
      <xdr:nvSpPr>
        <xdr:cNvPr id="98" name="フローチャート : 判断 97"/>
        <xdr:cNvSpPr/>
      </xdr:nvSpPr>
      <xdr:spPr>
        <a:xfrm>
          <a:off x="10426700" y="668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82733</xdr:rowOff>
    </xdr:from>
    <xdr:to>
      <xdr:col>14</xdr:col>
      <xdr:colOff>79375</xdr:colOff>
      <xdr:row>37</xdr:row>
      <xdr:rowOff>12883</xdr:rowOff>
    </xdr:to>
    <xdr:sp macro="" textlink="">
      <xdr:nvSpPr>
        <xdr:cNvPr id="99" name="フローチャート : 判断 98"/>
        <xdr:cNvSpPr/>
      </xdr:nvSpPr>
      <xdr:spPr>
        <a:xfrm>
          <a:off x="9588500" y="62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67142</xdr:rowOff>
    </xdr:from>
    <xdr:to>
      <xdr:col>14</xdr:col>
      <xdr:colOff>79375</xdr:colOff>
      <xdr:row>39</xdr:row>
      <xdr:rowOff>168742</xdr:rowOff>
    </xdr:to>
    <xdr:sp macro="" textlink="">
      <xdr:nvSpPr>
        <xdr:cNvPr id="105" name="円/楕円 104"/>
        <xdr:cNvSpPr/>
      </xdr:nvSpPr>
      <xdr:spPr>
        <a:xfrm>
          <a:off x="9588500" y="67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35</xdr:row>
      <xdr:rowOff>29410</xdr:rowOff>
    </xdr:from>
    <xdr:ext cx="534377" cy="259045"/>
    <xdr:sp macro="" textlink="">
      <xdr:nvSpPr>
        <xdr:cNvPr id="106" name="n_1aveValue【道路】&#10;一人当たり延長"/>
        <xdr:cNvSpPr txBox="1"/>
      </xdr:nvSpPr>
      <xdr:spPr>
        <a:xfrm>
          <a:off x="9359410" y="603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28.746</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159869</xdr:rowOff>
    </xdr:from>
    <xdr:ext cx="534377" cy="259045"/>
    <xdr:sp macro="" textlink="">
      <xdr:nvSpPr>
        <xdr:cNvPr id="107" name="n_1mainValue【道路】&#10;一人当たり延長"/>
        <xdr:cNvSpPr txBox="1"/>
      </xdr:nvSpPr>
      <xdr:spPr>
        <a:xfrm>
          <a:off x="9359410" y="684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17.837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8" name="テキスト ボックス 11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19" name="直線コネクタ 11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0" name="テキスト ボックス 11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1" name="直線コネクタ 12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2" name="テキスト ボックス 12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3" name="直線コネクタ 12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4" name="テキスト ボックス 12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5" name="直線コネクタ 12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6" name="テキスト ボックス 12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8" name="テキスト ボックス 12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84582</xdr:rowOff>
    </xdr:from>
    <xdr:to>
      <xdr:col>6</xdr:col>
      <xdr:colOff>510540</xdr:colOff>
      <xdr:row>63</xdr:row>
      <xdr:rowOff>57150</xdr:rowOff>
    </xdr:to>
    <xdr:cxnSp macro="">
      <xdr:nvCxnSpPr>
        <xdr:cNvPr id="130" name="直線コネクタ 129"/>
        <xdr:cNvCxnSpPr/>
      </xdr:nvCxnSpPr>
      <xdr:spPr>
        <a:xfrm flipV="1">
          <a:off x="4634865" y="9514332"/>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60977</xdr:rowOff>
    </xdr:from>
    <xdr:ext cx="405111" cy="259045"/>
    <xdr:sp macro="" textlink="">
      <xdr:nvSpPr>
        <xdr:cNvPr id="131" name="【橋りょう・トンネル】&#10;有形固定資産減価償却率最小値テキスト"/>
        <xdr:cNvSpPr txBox="1"/>
      </xdr:nvSpPr>
      <xdr:spPr>
        <a:xfrm>
          <a:off x="47244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422275</xdr:colOff>
      <xdr:row>63</xdr:row>
      <xdr:rowOff>57150</xdr:rowOff>
    </xdr:from>
    <xdr:to>
      <xdr:col>6</xdr:col>
      <xdr:colOff>600075</xdr:colOff>
      <xdr:row>63</xdr:row>
      <xdr:rowOff>57150</xdr:rowOff>
    </xdr:to>
    <xdr:cxnSp macro="">
      <xdr:nvCxnSpPr>
        <xdr:cNvPr id="132" name="直線コネクタ 131"/>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31259</xdr:rowOff>
    </xdr:from>
    <xdr:ext cx="405111" cy="259045"/>
    <xdr:sp macro="" textlink="">
      <xdr:nvSpPr>
        <xdr:cNvPr id="133" name="【橋りょう・トンネル】&#10;有形固定資産減価償却率最大値テキスト"/>
        <xdr:cNvSpPr txBox="1"/>
      </xdr:nvSpPr>
      <xdr:spPr>
        <a:xfrm>
          <a:off x="4724400" y="92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6</xdr:col>
      <xdr:colOff>422275</xdr:colOff>
      <xdr:row>55</xdr:row>
      <xdr:rowOff>84582</xdr:rowOff>
    </xdr:from>
    <xdr:to>
      <xdr:col>6</xdr:col>
      <xdr:colOff>600075</xdr:colOff>
      <xdr:row>55</xdr:row>
      <xdr:rowOff>84582</xdr:rowOff>
    </xdr:to>
    <xdr:cxnSp macro="">
      <xdr:nvCxnSpPr>
        <xdr:cNvPr id="134" name="直線コネクタ 133"/>
        <xdr:cNvCxnSpPr/>
      </xdr:nvCxnSpPr>
      <xdr:spPr>
        <a:xfrm>
          <a:off x="4546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119651</xdr:rowOff>
    </xdr:from>
    <xdr:ext cx="405111" cy="259045"/>
    <xdr:sp macro="" textlink="">
      <xdr:nvSpPr>
        <xdr:cNvPr id="135" name="【橋りょう・トンネル】&#10;有形固定資産減価償却率平均値テキスト"/>
        <xdr:cNvSpPr txBox="1"/>
      </xdr:nvSpPr>
      <xdr:spPr>
        <a:xfrm>
          <a:off x="4724400" y="10063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141224</xdr:rowOff>
    </xdr:from>
    <xdr:to>
      <xdr:col>6</xdr:col>
      <xdr:colOff>561975</xdr:colOff>
      <xdr:row>59</xdr:row>
      <xdr:rowOff>71374</xdr:rowOff>
    </xdr:to>
    <xdr:sp macro="" textlink="">
      <xdr:nvSpPr>
        <xdr:cNvPr id="136" name="フローチャート : 判断 135"/>
        <xdr:cNvSpPr/>
      </xdr:nvSpPr>
      <xdr:spPr>
        <a:xfrm>
          <a:off x="45847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77216</xdr:rowOff>
    </xdr:from>
    <xdr:to>
      <xdr:col>5</xdr:col>
      <xdr:colOff>409575</xdr:colOff>
      <xdr:row>59</xdr:row>
      <xdr:rowOff>7366</xdr:rowOff>
    </xdr:to>
    <xdr:sp macro="" textlink="">
      <xdr:nvSpPr>
        <xdr:cNvPr id="137" name="フローチャート : 判断 136"/>
        <xdr:cNvSpPr/>
      </xdr:nvSpPr>
      <xdr:spPr>
        <a:xfrm>
          <a:off x="3746500" y="100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88646</xdr:rowOff>
    </xdr:from>
    <xdr:to>
      <xdr:col>5</xdr:col>
      <xdr:colOff>409575</xdr:colOff>
      <xdr:row>56</xdr:row>
      <xdr:rowOff>18796</xdr:rowOff>
    </xdr:to>
    <xdr:sp macro="" textlink="">
      <xdr:nvSpPr>
        <xdr:cNvPr id="143" name="円/楕円 142"/>
        <xdr:cNvSpPr/>
      </xdr:nvSpPr>
      <xdr:spPr>
        <a:xfrm>
          <a:off x="3746500" y="951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169943</xdr:rowOff>
    </xdr:from>
    <xdr:ext cx="405111" cy="259045"/>
    <xdr:sp macro="" textlink="">
      <xdr:nvSpPr>
        <xdr:cNvPr id="144" name="n_1aveValue【橋りょう・トンネル】&#10;有形固定資産減価償却率"/>
        <xdr:cNvSpPr txBox="1"/>
      </xdr:nvSpPr>
      <xdr:spPr>
        <a:xfrm>
          <a:off x="3582043" y="1011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oneCellAnchor>
    <xdr:from>
      <xdr:col>5</xdr:col>
      <xdr:colOff>143518</xdr:colOff>
      <xdr:row>54</xdr:row>
      <xdr:rowOff>35323</xdr:rowOff>
    </xdr:from>
    <xdr:ext cx="405111" cy="259045"/>
    <xdr:sp macro="" textlink="">
      <xdr:nvSpPr>
        <xdr:cNvPr id="145" name="n_1mainValue【橋りょう・トンネル】&#10;有形固定資産減価償却率"/>
        <xdr:cNvSpPr txBox="1"/>
      </xdr:nvSpPr>
      <xdr:spPr>
        <a:xfrm>
          <a:off x="3582043" y="929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65</xdr:row>
      <xdr:rowOff>143527</xdr:rowOff>
    </xdr:from>
    <xdr:ext cx="248786" cy="259045"/>
    <xdr:sp macro="" textlink="">
      <xdr:nvSpPr>
        <xdr:cNvPr id="156" name="テキスト ボックス 155"/>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63</xdr:row>
      <xdr:rowOff>57150</xdr:rowOff>
    </xdr:from>
    <xdr:to>
      <xdr:col>16</xdr:col>
      <xdr:colOff>307975</xdr:colOff>
      <xdr:row>63</xdr:row>
      <xdr:rowOff>57150</xdr:rowOff>
    </xdr:to>
    <xdr:cxnSp macro="">
      <xdr:nvCxnSpPr>
        <xdr:cNvPr id="157" name="直線コネクタ 156"/>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86377</xdr:rowOff>
    </xdr:from>
    <xdr:ext cx="595419" cy="259045"/>
    <xdr:sp macro="" textlink="">
      <xdr:nvSpPr>
        <xdr:cNvPr id="158" name="テキスト ボックス 157"/>
        <xdr:cNvSpPr txBox="1"/>
      </xdr:nvSpPr>
      <xdr:spPr>
        <a:xfrm>
          <a:off x="6008581" y="1071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9" name="直線コネクタ 15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0" name="テキスト ボックス 15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114300</xdr:rowOff>
    </xdr:from>
    <xdr:to>
      <xdr:col>16</xdr:col>
      <xdr:colOff>307975</xdr:colOff>
      <xdr:row>56</xdr:row>
      <xdr:rowOff>114300</xdr:rowOff>
    </xdr:to>
    <xdr:cxnSp macro="">
      <xdr:nvCxnSpPr>
        <xdr:cNvPr id="161" name="直線コネクタ 160"/>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143527</xdr:rowOff>
    </xdr:from>
    <xdr:ext cx="595419" cy="259045"/>
    <xdr:sp macro="" textlink="">
      <xdr:nvSpPr>
        <xdr:cNvPr id="162" name="テキスト ボックス 161"/>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3" name="直線コネクタ 16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4" name="テキスト ボックス 16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69952</xdr:rowOff>
    </xdr:from>
    <xdr:to>
      <xdr:col>15</xdr:col>
      <xdr:colOff>180340</xdr:colOff>
      <xdr:row>63</xdr:row>
      <xdr:rowOff>27021</xdr:rowOff>
    </xdr:to>
    <xdr:cxnSp macro="">
      <xdr:nvCxnSpPr>
        <xdr:cNvPr id="166" name="直線コネクタ 165"/>
        <xdr:cNvCxnSpPr/>
      </xdr:nvCxnSpPr>
      <xdr:spPr>
        <a:xfrm flipV="1">
          <a:off x="10476865" y="9671152"/>
          <a:ext cx="0" cy="1157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30848</xdr:rowOff>
    </xdr:from>
    <xdr:ext cx="599010" cy="259045"/>
    <xdr:sp macro="" textlink="">
      <xdr:nvSpPr>
        <xdr:cNvPr id="167" name="【橋りょう・トンネル】&#10;一人当たり有形固定資産（償却資産）額最小値テキスト"/>
        <xdr:cNvSpPr txBox="1"/>
      </xdr:nvSpPr>
      <xdr:spPr>
        <a:xfrm>
          <a:off x="10566400" y="1083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105,272</a:t>
          </a:r>
          <a:endParaRPr kumimoji="1" lang="ja-JP" altLang="en-US" sz="1000" b="1">
            <a:latin typeface="ＭＳ Ｐゴシック"/>
          </a:endParaRPr>
        </a:p>
      </xdr:txBody>
    </xdr:sp>
    <xdr:clientData/>
  </xdr:oneCellAnchor>
  <xdr:twoCellAnchor>
    <xdr:from>
      <xdr:col>15</xdr:col>
      <xdr:colOff>92075</xdr:colOff>
      <xdr:row>63</xdr:row>
      <xdr:rowOff>27021</xdr:rowOff>
    </xdr:from>
    <xdr:to>
      <xdr:col>15</xdr:col>
      <xdr:colOff>269875</xdr:colOff>
      <xdr:row>63</xdr:row>
      <xdr:rowOff>27021</xdr:rowOff>
    </xdr:to>
    <xdr:cxnSp macro="">
      <xdr:nvCxnSpPr>
        <xdr:cNvPr id="168" name="直線コネクタ 167"/>
        <xdr:cNvCxnSpPr/>
      </xdr:nvCxnSpPr>
      <xdr:spPr>
        <a:xfrm>
          <a:off x="10388600" y="1082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16629</xdr:rowOff>
    </xdr:from>
    <xdr:ext cx="599010" cy="259045"/>
    <xdr:sp macro="" textlink="">
      <xdr:nvSpPr>
        <xdr:cNvPr id="169" name="【橋りょう・トンネル】&#10;一人当たり有形固定資産（償却資産）額最大値テキスト"/>
        <xdr:cNvSpPr txBox="1"/>
      </xdr:nvSpPr>
      <xdr:spPr>
        <a:xfrm>
          <a:off x="10566400" y="944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307,760</a:t>
          </a:r>
          <a:endParaRPr kumimoji="1" lang="ja-JP" altLang="en-US" sz="1000" b="1">
            <a:latin typeface="ＭＳ Ｐゴシック"/>
          </a:endParaRPr>
        </a:p>
      </xdr:txBody>
    </xdr:sp>
    <xdr:clientData/>
  </xdr:oneCellAnchor>
  <xdr:twoCellAnchor>
    <xdr:from>
      <xdr:col>15</xdr:col>
      <xdr:colOff>92075</xdr:colOff>
      <xdr:row>56</xdr:row>
      <xdr:rowOff>69952</xdr:rowOff>
    </xdr:from>
    <xdr:to>
      <xdr:col>15</xdr:col>
      <xdr:colOff>269875</xdr:colOff>
      <xdr:row>56</xdr:row>
      <xdr:rowOff>69952</xdr:rowOff>
    </xdr:to>
    <xdr:cxnSp macro="">
      <xdr:nvCxnSpPr>
        <xdr:cNvPr id="170" name="直線コネクタ 169"/>
        <xdr:cNvCxnSpPr/>
      </xdr:nvCxnSpPr>
      <xdr:spPr>
        <a:xfrm>
          <a:off x="10388600" y="9671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169360</xdr:rowOff>
    </xdr:from>
    <xdr:ext cx="599010" cy="259045"/>
    <xdr:sp macro="" textlink="">
      <xdr:nvSpPr>
        <xdr:cNvPr id="171" name="【橋りょう・トンネル】&#10;一人当たり有形固定資産（償却資産）額平均値テキスト"/>
        <xdr:cNvSpPr txBox="1"/>
      </xdr:nvSpPr>
      <xdr:spPr>
        <a:xfrm>
          <a:off x="10566400" y="10113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217,702</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19483</xdr:rowOff>
    </xdr:from>
    <xdr:to>
      <xdr:col>15</xdr:col>
      <xdr:colOff>231775</xdr:colOff>
      <xdr:row>59</xdr:row>
      <xdr:rowOff>121083</xdr:rowOff>
    </xdr:to>
    <xdr:sp macro="" textlink="">
      <xdr:nvSpPr>
        <xdr:cNvPr id="172" name="フローチャート : 判断 171"/>
        <xdr:cNvSpPr/>
      </xdr:nvSpPr>
      <xdr:spPr>
        <a:xfrm>
          <a:off x="10426700" y="1013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57</xdr:row>
      <xdr:rowOff>50253</xdr:rowOff>
    </xdr:from>
    <xdr:to>
      <xdr:col>14</xdr:col>
      <xdr:colOff>79375</xdr:colOff>
      <xdr:row>57</xdr:row>
      <xdr:rowOff>151853</xdr:rowOff>
    </xdr:to>
    <xdr:sp macro="" textlink="">
      <xdr:nvSpPr>
        <xdr:cNvPr id="173" name="フローチャート : 判断 172"/>
        <xdr:cNvSpPr/>
      </xdr:nvSpPr>
      <xdr:spPr>
        <a:xfrm>
          <a:off x="9588500" y="982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4" name="テキスト ボックス 17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5" name="テキスト ボックス 17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6" name="テキスト ボックス 17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7" name="テキスト ボックス 17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8" name="テキスト ボックス 17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60282</xdr:rowOff>
    </xdr:from>
    <xdr:to>
      <xdr:col>14</xdr:col>
      <xdr:colOff>79375</xdr:colOff>
      <xdr:row>61</xdr:row>
      <xdr:rowOff>161882</xdr:rowOff>
    </xdr:to>
    <xdr:sp macro="" textlink="">
      <xdr:nvSpPr>
        <xdr:cNvPr id="179" name="円/楕円 178"/>
        <xdr:cNvSpPr/>
      </xdr:nvSpPr>
      <xdr:spPr>
        <a:xfrm>
          <a:off x="9588500" y="105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55</xdr:row>
      <xdr:rowOff>168380</xdr:rowOff>
    </xdr:from>
    <xdr:ext cx="599010" cy="259045"/>
    <xdr:sp macro="" textlink="">
      <xdr:nvSpPr>
        <xdr:cNvPr id="180" name="n_1aveValue【橋りょう・トンネル】&#10;一人当たり有形固定資産（償却資産）額"/>
        <xdr:cNvSpPr txBox="1"/>
      </xdr:nvSpPr>
      <xdr:spPr>
        <a:xfrm>
          <a:off x="9327094" y="959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272,318</a:t>
          </a:r>
          <a:endParaRPr kumimoji="1" lang="ja-JP" altLang="en-US" sz="1000" b="1">
            <a:solidFill>
              <a:srgbClr val="000080"/>
            </a:solidFill>
            <a:latin typeface="ＭＳ Ｐゴシック"/>
          </a:endParaRPr>
        </a:p>
      </xdr:txBody>
    </xdr:sp>
    <xdr:clientData/>
  </xdr:oneCellAnchor>
  <xdr:oneCellAnchor>
    <xdr:from>
      <xdr:col>13</xdr:col>
      <xdr:colOff>402169</xdr:colOff>
      <xdr:row>61</xdr:row>
      <xdr:rowOff>153009</xdr:rowOff>
    </xdr:from>
    <xdr:ext cx="599010" cy="259045"/>
    <xdr:sp macro="" textlink="">
      <xdr:nvSpPr>
        <xdr:cNvPr id="181" name="n_1mainValue【橋りょう・トンネル】&#10;一人当たり有形固定資産（償却資産）額"/>
        <xdr:cNvSpPr txBox="1"/>
      </xdr:nvSpPr>
      <xdr:spPr>
        <a:xfrm>
          <a:off x="9327094" y="1061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150,563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2" name="正方形/長方形 18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3" name="正方形/長方形 18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4" name="正方形/長方形 18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5" name="正方形/長方形 18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6" name="正方形/長方形 18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7" name="正方形/長方形 18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8" name="正方形/長方形 18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89" name="正方形/長方形 18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0" name="テキスト ボックス 18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1" name="直線コネクタ 19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2" name="テキスト ボックス 19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3" name="直線コネクタ 19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4" name="テキスト ボックス 19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5" name="直線コネクタ 19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6" name="テキスト ボックス 19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7" name="直線コネクタ 19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98" name="テキスト ボックス 19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99" name="直線コネクタ 19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0" name="テキスト ボックス 19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1" name="直線コネクタ 20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2" name="テキスト ボックス 20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3" name="直線コネクタ 20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4" name="テキスト ボックス 20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45720</xdr:rowOff>
    </xdr:from>
    <xdr:to>
      <xdr:col>6</xdr:col>
      <xdr:colOff>510540</xdr:colOff>
      <xdr:row>86</xdr:row>
      <xdr:rowOff>148589</xdr:rowOff>
    </xdr:to>
    <xdr:cxnSp macro="">
      <xdr:nvCxnSpPr>
        <xdr:cNvPr id="206" name="直線コネクタ 205"/>
        <xdr:cNvCxnSpPr/>
      </xdr:nvCxnSpPr>
      <xdr:spPr>
        <a:xfrm flipV="1">
          <a:off x="4634865" y="13418820"/>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152416</xdr:rowOff>
    </xdr:from>
    <xdr:ext cx="405111" cy="259045"/>
    <xdr:sp macro="" textlink="">
      <xdr:nvSpPr>
        <xdr:cNvPr id="207" name="【公営住宅】&#10;有形固定資産減価償却率最小値テキスト"/>
        <xdr:cNvSpPr txBox="1"/>
      </xdr:nvSpPr>
      <xdr:spPr>
        <a:xfrm>
          <a:off x="47244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86</xdr:row>
      <xdr:rowOff>148589</xdr:rowOff>
    </xdr:from>
    <xdr:to>
      <xdr:col>6</xdr:col>
      <xdr:colOff>600075</xdr:colOff>
      <xdr:row>86</xdr:row>
      <xdr:rowOff>148589</xdr:rowOff>
    </xdr:to>
    <xdr:cxnSp macro="">
      <xdr:nvCxnSpPr>
        <xdr:cNvPr id="208" name="直線コネクタ 207"/>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163847</xdr:rowOff>
    </xdr:from>
    <xdr:ext cx="405111" cy="259045"/>
    <xdr:sp macro="" textlink="">
      <xdr:nvSpPr>
        <xdr:cNvPr id="209" name="【公営住宅】&#10;有形固定資産減価償却率最大値テキスト"/>
        <xdr:cNvSpPr txBox="1"/>
      </xdr:nvSpPr>
      <xdr:spPr>
        <a:xfrm>
          <a:off x="4724400" y="1319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45720</xdr:rowOff>
    </xdr:from>
    <xdr:to>
      <xdr:col>6</xdr:col>
      <xdr:colOff>600075</xdr:colOff>
      <xdr:row>78</xdr:row>
      <xdr:rowOff>45720</xdr:rowOff>
    </xdr:to>
    <xdr:cxnSp macro="">
      <xdr:nvCxnSpPr>
        <xdr:cNvPr id="210" name="直線コネクタ 209"/>
        <xdr:cNvCxnSpPr/>
      </xdr:nvCxnSpPr>
      <xdr:spPr>
        <a:xfrm>
          <a:off x="4546600" y="134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15257</xdr:rowOff>
    </xdr:from>
    <xdr:ext cx="405111" cy="259045"/>
    <xdr:sp macro="" textlink="">
      <xdr:nvSpPr>
        <xdr:cNvPr id="211" name="【公営住宅】&#10;有形固定資産減価償却率平均値テキスト"/>
        <xdr:cNvSpPr txBox="1"/>
      </xdr:nvSpPr>
      <xdr:spPr>
        <a:xfrm>
          <a:off x="4724400" y="1407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36830</xdr:rowOff>
    </xdr:from>
    <xdr:to>
      <xdr:col>6</xdr:col>
      <xdr:colOff>561975</xdr:colOff>
      <xdr:row>82</xdr:row>
      <xdr:rowOff>138430</xdr:rowOff>
    </xdr:to>
    <xdr:sp macro="" textlink="">
      <xdr:nvSpPr>
        <xdr:cNvPr id="212" name="フローチャート : 判断 211"/>
        <xdr:cNvSpPr/>
      </xdr:nvSpPr>
      <xdr:spPr>
        <a:xfrm>
          <a:off x="45847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82550</xdr:rowOff>
    </xdr:from>
    <xdr:to>
      <xdr:col>5</xdr:col>
      <xdr:colOff>409575</xdr:colOff>
      <xdr:row>82</xdr:row>
      <xdr:rowOff>12700</xdr:rowOff>
    </xdr:to>
    <xdr:sp macro="" textlink="">
      <xdr:nvSpPr>
        <xdr:cNvPr id="213" name="フローチャート : 判断 212"/>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4" name="テキスト ボックス 21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5" name="テキスト ボックス 21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6" name="テキスト ボックス 21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7" name="テキスト ボックス 21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8" name="テキスト ボックス 21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25400</xdr:rowOff>
    </xdr:from>
    <xdr:to>
      <xdr:col>5</xdr:col>
      <xdr:colOff>409575</xdr:colOff>
      <xdr:row>81</xdr:row>
      <xdr:rowOff>127000</xdr:rowOff>
    </xdr:to>
    <xdr:sp macro="" textlink="">
      <xdr:nvSpPr>
        <xdr:cNvPr id="219" name="円/楕円 218"/>
        <xdr:cNvSpPr/>
      </xdr:nvSpPr>
      <xdr:spPr>
        <a:xfrm>
          <a:off x="3746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3827</xdr:rowOff>
    </xdr:from>
    <xdr:ext cx="405111" cy="259045"/>
    <xdr:sp macro="" textlink="">
      <xdr:nvSpPr>
        <xdr:cNvPr id="220" name="n_1aveValue【公営住宅】&#10;有形固定資産減価償却率"/>
        <xdr:cNvSpPr txBox="1"/>
      </xdr:nvSpPr>
      <xdr:spPr>
        <a:xfrm>
          <a:off x="3582043"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143527</xdr:rowOff>
    </xdr:from>
    <xdr:ext cx="405111" cy="259045"/>
    <xdr:sp macro="" textlink="">
      <xdr:nvSpPr>
        <xdr:cNvPr id="221" name="n_1mainValue【公営住宅】&#10;有形固定資産減価償却率"/>
        <xdr:cNvSpPr txBox="1"/>
      </xdr:nvSpPr>
      <xdr:spPr>
        <a:xfrm>
          <a:off x="3582043"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2" name="正方形/長方形 2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29" name="正方形/長方形 2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2" name="テキスト ボックス 231"/>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233" name="直線コネクタ 2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4" name="テキスト ボックス 2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35" name="直線コネクタ 2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36" name="テキスト ボックス 2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37" name="直線コネクタ 2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38" name="テキスト ボックス 2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39" name="直線コネクタ 2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0" name="テキスト ボックス 2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1" name="直線コネクタ 2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2" name="テキスト ボックス 24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3" name="直線コネクタ 2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44" name="テキスト ボックス 24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126274</xdr:rowOff>
    </xdr:from>
    <xdr:to>
      <xdr:col>15</xdr:col>
      <xdr:colOff>180340</xdr:colOff>
      <xdr:row>86</xdr:row>
      <xdr:rowOff>75656</xdr:rowOff>
    </xdr:to>
    <xdr:cxnSp macro="">
      <xdr:nvCxnSpPr>
        <xdr:cNvPr id="248" name="直線コネクタ 247"/>
        <xdr:cNvCxnSpPr/>
      </xdr:nvCxnSpPr>
      <xdr:spPr>
        <a:xfrm flipV="1">
          <a:off x="10476865" y="13327924"/>
          <a:ext cx="0" cy="1492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79483</xdr:rowOff>
    </xdr:from>
    <xdr:ext cx="469744" cy="259045"/>
    <xdr:sp macro="" textlink="">
      <xdr:nvSpPr>
        <xdr:cNvPr id="249" name="【公営住宅】&#10;一人当たり面積最小値テキスト"/>
        <xdr:cNvSpPr txBox="1"/>
      </xdr:nvSpPr>
      <xdr:spPr>
        <a:xfrm>
          <a:off x="10566400" y="1482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0.257</a:t>
          </a:r>
          <a:endParaRPr kumimoji="1" lang="ja-JP" altLang="en-US" sz="1000" b="1">
            <a:latin typeface="ＭＳ Ｐゴシック"/>
          </a:endParaRPr>
        </a:p>
      </xdr:txBody>
    </xdr:sp>
    <xdr:clientData/>
  </xdr:oneCellAnchor>
  <xdr:twoCellAnchor>
    <xdr:from>
      <xdr:col>15</xdr:col>
      <xdr:colOff>92075</xdr:colOff>
      <xdr:row>86</xdr:row>
      <xdr:rowOff>75656</xdr:rowOff>
    </xdr:from>
    <xdr:to>
      <xdr:col>15</xdr:col>
      <xdr:colOff>269875</xdr:colOff>
      <xdr:row>86</xdr:row>
      <xdr:rowOff>75656</xdr:rowOff>
    </xdr:to>
    <xdr:cxnSp macro="">
      <xdr:nvCxnSpPr>
        <xdr:cNvPr id="250" name="直線コネクタ 249"/>
        <xdr:cNvCxnSpPr/>
      </xdr:nvCxnSpPr>
      <xdr:spPr>
        <a:xfrm>
          <a:off x="10388600" y="1482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72951</xdr:rowOff>
    </xdr:from>
    <xdr:ext cx="469744" cy="259045"/>
    <xdr:sp macro="" textlink="">
      <xdr:nvSpPr>
        <xdr:cNvPr id="251" name="【公営住宅】&#10;一人当たり面積最大値テキスト"/>
        <xdr:cNvSpPr txBox="1"/>
      </xdr:nvSpPr>
      <xdr:spPr>
        <a:xfrm>
          <a:off x="10566400" y="1310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1.171</a:t>
          </a:r>
          <a:endParaRPr kumimoji="1" lang="ja-JP" altLang="en-US" sz="1000" b="1">
            <a:latin typeface="ＭＳ Ｐゴシック"/>
          </a:endParaRPr>
        </a:p>
      </xdr:txBody>
    </xdr:sp>
    <xdr:clientData/>
  </xdr:oneCellAnchor>
  <xdr:twoCellAnchor>
    <xdr:from>
      <xdr:col>15</xdr:col>
      <xdr:colOff>92075</xdr:colOff>
      <xdr:row>77</xdr:row>
      <xdr:rowOff>126274</xdr:rowOff>
    </xdr:from>
    <xdr:to>
      <xdr:col>15</xdr:col>
      <xdr:colOff>269875</xdr:colOff>
      <xdr:row>77</xdr:row>
      <xdr:rowOff>126274</xdr:rowOff>
    </xdr:to>
    <xdr:cxnSp macro="">
      <xdr:nvCxnSpPr>
        <xdr:cNvPr id="252" name="直線コネクタ 251"/>
        <xdr:cNvCxnSpPr/>
      </xdr:nvCxnSpPr>
      <xdr:spPr>
        <a:xfrm>
          <a:off x="10388600" y="1332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91457</xdr:rowOff>
    </xdr:from>
    <xdr:ext cx="469744" cy="259045"/>
    <xdr:sp macro="" textlink="">
      <xdr:nvSpPr>
        <xdr:cNvPr id="253" name="【公営住宅】&#10;一人当たり面積平均値テキスト"/>
        <xdr:cNvSpPr txBox="1"/>
      </xdr:nvSpPr>
      <xdr:spPr>
        <a:xfrm>
          <a:off x="10566400" y="1397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113030</xdr:rowOff>
    </xdr:from>
    <xdr:to>
      <xdr:col>15</xdr:col>
      <xdr:colOff>231775</xdr:colOff>
      <xdr:row>82</xdr:row>
      <xdr:rowOff>43180</xdr:rowOff>
    </xdr:to>
    <xdr:sp macro="" textlink="">
      <xdr:nvSpPr>
        <xdr:cNvPr id="254" name="フローチャート : 判断 253"/>
        <xdr:cNvSpPr/>
      </xdr:nvSpPr>
      <xdr:spPr>
        <a:xfrm>
          <a:off x="10426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79</xdr:row>
      <xdr:rowOff>41184</xdr:rowOff>
    </xdr:from>
    <xdr:to>
      <xdr:col>14</xdr:col>
      <xdr:colOff>79375</xdr:colOff>
      <xdr:row>79</xdr:row>
      <xdr:rowOff>142784</xdr:rowOff>
    </xdr:to>
    <xdr:sp macro="" textlink="">
      <xdr:nvSpPr>
        <xdr:cNvPr id="255" name="フローチャート : 判断 254"/>
        <xdr:cNvSpPr/>
      </xdr:nvSpPr>
      <xdr:spPr>
        <a:xfrm>
          <a:off x="9588500" y="1358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6" name="テキスト ボックス 2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7" name="テキスト ボックス 2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8" name="テキスト ボックス 2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9" name="テキスト ボックス 2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0" name="テキスト ボックス 2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81</xdr:row>
      <xdr:rowOff>168548</xdr:rowOff>
    </xdr:from>
    <xdr:to>
      <xdr:col>14</xdr:col>
      <xdr:colOff>79375</xdr:colOff>
      <xdr:row>82</xdr:row>
      <xdr:rowOff>98698</xdr:rowOff>
    </xdr:to>
    <xdr:sp macro="" textlink="">
      <xdr:nvSpPr>
        <xdr:cNvPr id="261" name="円/楕円 260"/>
        <xdr:cNvSpPr/>
      </xdr:nvSpPr>
      <xdr:spPr>
        <a:xfrm>
          <a:off x="9588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77</xdr:row>
      <xdr:rowOff>159311</xdr:rowOff>
    </xdr:from>
    <xdr:ext cx="469744" cy="259045"/>
    <xdr:sp macro="" textlink="">
      <xdr:nvSpPr>
        <xdr:cNvPr id="262" name="n_1aveValue【公営住宅】&#10;一人当たり面積"/>
        <xdr:cNvSpPr txBox="1"/>
      </xdr:nvSpPr>
      <xdr:spPr>
        <a:xfrm>
          <a:off x="9391727" y="1336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0.982</a:t>
          </a:r>
          <a:endParaRPr kumimoji="1" lang="ja-JP" altLang="en-US" sz="1000" b="1">
            <a:solidFill>
              <a:srgbClr val="000080"/>
            </a:solidFill>
            <a:latin typeface="ＭＳ Ｐゴシック"/>
          </a:endParaRPr>
        </a:p>
      </xdr:txBody>
    </xdr:sp>
    <xdr:clientData/>
  </xdr:oneCellAnchor>
  <xdr:oneCellAnchor>
    <xdr:from>
      <xdr:col>13</xdr:col>
      <xdr:colOff>466802</xdr:colOff>
      <xdr:row>82</xdr:row>
      <xdr:rowOff>89825</xdr:rowOff>
    </xdr:from>
    <xdr:ext cx="469744" cy="259045"/>
    <xdr:sp macro="" textlink="">
      <xdr:nvSpPr>
        <xdr:cNvPr id="263" name="n_1mainValue【公営住宅】&#10;一人当たり面積"/>
        <xdr:cNvSpPr txBox="1"/>
      </xdr:nvSpPr>
      <xdr:spPr>
        <a:xfrm>
          <a:off x="9391727" y="141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0.694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4" name="正方形/長方形 2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5" name="正方形/長方形 264"/>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6" name="正方形/長方形 265"/>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7" name="正方形/長方形 266"/>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8" name="正方形/長方形 267"/>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9" name="正方形/長方形 2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0" name="正方形/長方形 2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1" name="正方形/長方形 270"/>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72" name="正方形/長方形 271"/>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73" name="正方形/長方形 272"/>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4" name="正方形/長方形 273"/>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5" name="正方形/長方形 2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6" name="正方形/長方形 2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7" name="正方形/長方形 2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8" name="正方形/長方形 2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9" name="正方形/長方形 2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0" name="正方形/長方形 2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1" name="正方形/長方形 2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2" name="正方形/長方形 2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3" name="正方形/長方形 2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4" name="テキスト ボックス 2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5" name="直線コネクタ 2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6" name="テキスト ボックス 28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7" name="直線コネクタ 28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8" name="テキスト ボックス 28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89" name="直線コネクタ 28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0" name="テキスト ボックス 28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1" name="直線コネクタ 29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2" name="テキスト ボックス 29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3" name="直線コネクタ 29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4" name="テキスト ボックス 29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5" name="直線コネクタ 29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6" name="テキスト ボックス 29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7" name="直線コネクタ 2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8" name="テキスト ボックス 29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62865</xdr:rowOff>
    </xdr:from>
    <xdr:to>
      <xdr:col>23</xdr:col>
      <xdr:colOff>516889</xdr:colOff>
      <xdr:row>41</xdr:row>
      <xdr:rowOff>45720</xdr:rowOff>
    </xdr:to>
    <xdr:cxnSp macro="">
      <xdr:nvCxnSpPr>
        <xdr:cNvPr id="300" name="直線コネクタ 299"/>
        <xdr:cNvCxnSpPr/>
      </xdr:nvCxnSpPr>
      <xdr:spPr>
        <a:xfrm flipV="1">
          <a:off x="16318864" y="58921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49547</xdr:rowOff>
    </xdr:from>
    <xdr:ext cx="405111" cy="259045"/>
    <xdr:sp macro="" textlink="">
      <xdr:nvSpPr>
        <xdr:cNvPr id="301" name="【認定こども園・幼稚園・保育所】&#10;有形固定資産減価償却率最小値テキスト"/>
        <xdr:cNvSpPr txBox="1"/>
      </xdr:nvSpPr>
      <xdr:spPr>
        <a:xfrm>
          <a:off x="1640840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428625</xdr:colOff>
      <xdr:row>41</xdr:row>
      <xdr:rowOff>45720</xdr:rowOff>
    </xdr:from>
    <xdr:to>
      <xdr:col>23</xdr:col>
      <xdr:colOff>606425</xdr:colOff>
      <xdr:row>41</xdr:row>
      <xdr:rowOff>45720</xdr:rowOff>
    </xdr:to>
    <xdr:cxnSp macro="">
      <xdr:nvCxnSpPr>
        <xdr:cNvPr id="302" name="直線コネクタ 301"/>
        <xdr:cNvCxnSpPr/>
      </xdr:nvCxnSpPr>
      <xdr:spPr>
        <a:xfrm>
          <a:off x="16230600" y="70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9542</xdr:rowOff>
    </xdr:from>
    <xdr:ext cx="405111" cy="259045"/>
    <xdr:sp macro="" textlink="">
      <xdr:nvSpPr>
        <xdr:cNvPr id="303" name="【認定こども園・幼稚園・保育所】&#10;有形固定資産減価償却率最大値テキスト"/>
        <xdr:cNvSpPr txBox="1"/>
      </xdr:nvSpPr>
      <xdr:spPr>
        <a:xfrm>
          <a:off x="16408400" y="566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23</xdr:col>
      <xdr:colOff>428625</xdr:colOff>
      <xdr:row>34</xdr:row>
      <xdr:rowOff>62865</xdr:rowOff>
    </xdr:from>
    <xdr:to>
      <xdr:col>23</xdr:col>
      <xdr:colOff>606425</xdr:colOff>
      <xdr:row>34</xdr:row>
      <xdr:rowOff>62865</xdr:rowOff>
    </xdr:to>
    <xdr:cxnSp macro="">
      <xdr:nvCxnSpPr>
        <xdr:cNvPr id="304" name="直線コネクタ 303"/>
        <xdr:cNvCxnSpPr/>
      </xdr:nvCxnSpPr>
      <xdr:spPr>
        <a:xfrm>
          <a:off x="16230600" y="589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161942</xdr:rowOff>
    </xdr:from>
    <xdr:ext cx="405111" cy="259045"/>
    <xdr:sp macro="" textlink="">
      <xdr:nvSpPr>
        <xdr:cNvPr id="305" name="【認定こども園・幼稚園・保育所】&#10;有形固定資産減価償却率平均値テキスト"/>
        <xdr:cNvSpPr txBox="1"/>
      </xdr:nvSpPr>
      <xdr:spPr>
        <a:xfrm>
          <a:off x="16408400" y="6677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12065</xdr:rowOff>
    </xdr:from>
    <xdr:to>
      <xdr:col>23</xdr:col>
      <xdr:colOff>568325</xdr:colOff>
      <xdr:row>39</xdr:row>
      <xdr:rowOff>113665</xdr:rowOff>
    </xdr:to>
    <xdr:sp macro="" textlink="">
      <xdr:nvSpPr>
        <xdr:cNvPr id="306" name="フローチャート : 判断 305"/>
        <xdr:cNvSpPr/>
      </xdr:nvSpPr>
      <xdr:spPr>
        <a:xfrm>
          <a:off x="16268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12065</xdr:rowOff>
    </xdr:from>
    <xdr:to>
      <xdr:col>22</xdr:col>
      <xdr:colOff>415925</xdr:colOff>
      <xdr:row>38</xdr:row>
      <xdr:rowOff>113665</xdr:rowOff>
    </xdr:to>
    <xdr:sp macro="" textlink="">
      <xdr:nvSpPr>
        <xdr:cNvPr id="307" name="フローチャート : 判断 306"/>
        <xdr:cNvSpPr/>
      </xdr:nvSpPr>
      <xdr:spPr>
        <a:xfrm>
          <a:off x="15430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8" name="テキスト ボックス 3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9" name="テキスト ボックス 3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0" name="テキスト ボックス 3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1" name="テキスト ボックス 3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2" name="テキスト ボックス 3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8255</xdr:rowOff>
    </xdr:from>
    <xdr:to>
      <xdr:col>22</xdr:col>
      <xdr:colOff>415925</xdr:colOff>
      <xdr:row>35</xdr:row>
      <xdr:rowOff>109855</xdr:rowOff>
    </xdr:to>
    <xdr:sp macro="" textlink="">
      <xdr:nvSpPr>
        <xdr:cNvPr id="313" name="円/楕円 312"/>
        <xdr:cNvSpPr/>
      </xdr:nvSpPr>
      <xdr:spPr>
        <a:xfrm>
          <a:off x="15430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104792</xdr:rowOff>
    </xdr:from>
    <xdr:ext cx="405111" cy="259045"/>
    <xdr:sp macro="" textlink="">
      <xdr:nvSpPr>
        <xdr:cNvPr id="314" name="n_1aveValue【認定こども園・幼稚園・保育所】&#10;有形固定資産減価償却率"/>
        <xdr:cNvSpPr txBox="1"/>
      </xdr:nvSpPr>
      <xdr:spPr>
        <a:xfrm>
          <a:off x="15266043"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126382</xdr:rowOff>
    </xdr:from>
    <xdr:ext cx="405111" cy="259045"/>
    <xdr:sp macro="" textlink="">
      <xdr:nvSpPr>
        <xdr:cNvPr id="315" name="n_1mainValue【認定こども園・幼稚園・保育所】&#10;有形固定資産減価償却率"/>
        <xdr:cNvSpPr txBox="1"/>
      </xdr:nvSpPr>
      <xdr:spPr>
        <a:xfrm>
          <a:off x="15266043"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6" name="正方形/長方形 3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7" name="正方形/長方形 3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8" name="正方形/長方形 3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9" name="正方形/長方形 3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0" name="正方形/長方形 3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1" name="正方形/長方形 3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2" name="正方形/長方形 3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3" name="正方形/長方形 3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4" name="テキスト ボックス 3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5" name="直線コネクタ 3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26" name="直線コネクタ 32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27" name="テキスト ボックス 32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8" name="直線コネクタ 32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29" name="テキスト ボックス 32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0" name="直線コネクタ 32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1" name="テキスト ボックス 33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2" name="直線コネクタ 33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3" name="テキスト ボックス 33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4" name="直線コネクタ 33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5" name="テキスト ボックス 33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6" name="直線コネクタ 3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7" name="テキスト ボックス 3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53340</xdr:rowOff>
    </xdr:from>
    <xdr:to>
      <xdr:col>32</xdr:col>
      <xdr:colOff>186689</xdr:colOff>
      <xdr:row>41</xdr:row>
      <xdr:rowOff>57150</xdr:rowOff>
    </xdr:to>
    <xdr:cxnSp macro="">
      <xdr:nvCxnSpPr>
        <xdr:cNvPr id="339" name="直線コネクタ 338"/>
        <xdr:cNvCxnSpPr/>
      </xdr:nvCxnSpPr>
      <xdr:spPr>
        <a:xfrm flipV="1">
          <a:off x="22160864" y="57111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60977</xdr:rowOff>
    </xdr:from>
    <xdr:ext cx="469744" cy="259045"/>
    <xdr:sp macro="" textlink="">
      <xdr:nvSpPr>
        <xdr:cNvPr id="340" name="【認定こども園・幼稚園・保育所】&#10;一人当たり面積最小値テキスト"/>
        <xdr:cNvSpPr txBox="1"/>
      </xdr:nvSpPr>
      <xdr:spPr>
        <a:xfrm>
          <a:off x="222504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41</xdr:row>
      <xdr:rowOff>57150</xdr:rowOff>
    </xdr:from>
    <xdr:to>
      <xdr:col>32</xdr:col>
      <xdr:colOff>276225</xdr:colOff>
      <xdr:row>41</xdr:row>
      <xdr:rowOff>57150</xdr:rowOff>
    </xdr:to>
    <xdr:cxnSp macro="">
      <xdr:nvCxnSpPr>
        <xdr:cNvPr id="341" name="直線コネクタ 340"/>
        <xdr:cNvCxnSpPr/>
      </xdr:nvCxnSpPr>
      <xdr:spPr>
        <a:xfrm>
          <a:off x="22072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17</xdr:rowOff>
    </xdr:from>
    <xdr:ext cx="469744" cy="259045"/>
    <xdr:sp macro="" textlink="">
      <xdr:nvSpPr>
        <xdr:cNvPr id="342" name="【認定こども園・幼稚園・保育所】&#10;一人当たり面積最大値テキスト"/>
        <xdr:cNvSpPr txBox="1"/>
      </xdr:nvSpPr>
      <xdr:spPr>
        <a:xfrm>
          <a:off x="222504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33</xdr:row>
      <xdr:rowOff>53340</xdr:rowOff>
    </xdr:from>
    <xdr:to>
      <xdr:col>32</xdr:col>
      <xdr:colOff>276225</xdr:colOff>
      <xdr:row>33</xdr:row>
      <xdr:rowOff>53340</xdr:rowOff>
    </xdr:to>
    <xdr:cxnSp macro="">
      <xdr:nvCxnSpPr>
        <xdr:cNvPr id="343" name="直線コネクタ 342"/>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102887</xdr:rowOff>
    </xdr:from>
    <xdr:ext cx="469744" cy="259045"/>
    <xdr:sp macro="" textlink="">
      <xdr:nvSpPr>
        <xdr:cNvPr id="344" name="【認定こども園・幼稚園・保育所】&#10;一人当たり面積平均値テキスト"/>
        <xdr:cNvSpPr txBox="1"/>
      </xdr:nvSpPr>
      <xdr:spPr>
        <a:xfrm>
          <a:off x="22250400" y="6446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124460</xdr:rowOff>
    </xdr:from>
    <xdr:to>
      <xdr:col>32</xdr:col>
      <xdr:colOff>238125</xdr:colOff>
      <xdr:row>38</xdr:row>
      <xdr:rowOff>54610</xdr:rowOff>
    </xdr:to>
    <xdr:sp macro="" textlink="">
      <xdr:nvSpPr>
        <xdr:cNvPr id="345" name="フローチャート : 判断 344"/>
        <xdr:cNvSpPr/>
      </xdr:nvSpPr>
      <xdr:spPr>
        <a:xfrm>
          <a:off x="22110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40640</xdr:rowOff>
    </xdr:from>
    <xdr:to>
      <xdr:col>31</xdr:col>
      <xdr:colOff>85725</xdr:colOff>
      <xdr:row>38</xdr:row>
      <xdr:rowOff>142240</xdr:rowOff>
    </xdr:to>
    <xdr:sp macro="" textlink="">
      <xdr:nvSpPr>
        <xdr:cNvPr id="346" name="フローチャート : 判断 345"/>
        <xdr:cNvSpPr/>
      </xdr:nvSpPr>
      <xdr:spPr>
        <a:xfrm>
          <a:off x="21272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7" name="テキスト ボックス 3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8" name="テキスト ボックス 3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9" name="テキスト ボックス 3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0" name="テキスト ボックス 3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1" name="テキスト ボックス 3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36</xdr:row>
      <xdr:rowOff>170180</xdr:rowOff>
    </xdr:from>
    <xdr:to>
      <xdr:col>31</xdr:col>
      <xdr:colOff>85725</xdr:colOff>
      <xdr:row>37</xdr:row>
      <xdr:rowOff>100330</xdr:rowOff>
    </xdr:to>
    <xdr:sp macro="" textlink="">
      <xdr:nvSpPr>
        <xdr:cNvPr id="352" name="円/楕円 351"/>
        <xdr:cNvSpPr/>
      </xdr:nvSpPr>
      <xdr:spPr>
        <a:xfrm>
          <a:off x="21272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38</xdr:row>
      <xdr:rowOff>133367</xdr:rowOff>
    </xdr:from>
    <xdr:ext cx="469744" cy="259045"/>
    <xdr:sp macro="" textlink="">
      <xdr:nvSpPr>
        <xdr:cNvPr id="353" name="n_1aveValue【認定こども園・幼稚園・保育所】&#10;一人当たり面積"/>
        <xdr:cNvSpPr txBox="1"/>
      </xdr:nvSpPr>
      <xdr:spPr>
        <a:xfrm>
          <a:off x="21075727"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30</xdr:col>
      <xdr:colOff>473152</xdr:colOff>
      <xdr:row>35</xdr:row>
      <xdr:rowOff>116857</xdr:rowOff>
    </xdr:from>
    <xdr:ext cx="469744" cy="259045"/>
    <xdr:sp macro="" textlink="">
      <xdr:nvSpPr>
        <xdr:cNvPr id="354" name="n_1mainValue【認定こども園・幼稚園・保育所】&#10;一人当たり面積"/>
        <xdr:cNvSpPr txBox="1"/>
      </xdr:nvSpPr>
      <xdr:spPr>
        <a:xfrm>
          <a:off x="21075727"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5" name="正方形/長方形 35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6" name="正方形/長方形 35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7" name="正方形/長方形 35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8" name="正方形/長方形 35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9" name="正方形/長方形 35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0" name="正方形/長方形 35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1" name="正方形/長方形 36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2" name="正方形/長方形 36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3" name="テキスト ボックス 36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4" name="直線コネクタ 36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5" name="テキスト ボックス 36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66" name="直線コネクタ 36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67" name="テキスト ボックス 36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8" name="直線コネクタ 36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69" name="テキスト ボックス 36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0" name="直線コネクタ 36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1" name="テキスト ボックス 37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2" name="直線コネクタ 37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3" name="テキスト ボックス 37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4" name="直線コネクタ 37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5" name="テキスト ボックス 37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6" name="直線コネクタ 3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7" name="テキスト ボックス 37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53340</xdr:rowOff>
    </xdr:from>
    <xdr:to>
      <xdr:col>23</xdr:col>
      <xdr:colOff>516889</xdr:colOff>
      <xdr:row>63</xdr:row>
      <xdr:rowOff>99060</xdr:rowOff>
    </xdr:to>
    <xdr:cxnSp macro="">
      <xdr:nvCxnSpPr>
        <xdr:cNvPr id="379" name="直線コネクタ 378"/>
        <xdr:cNvCxnSpPr/>
      </xdr:nvCxnSpPr>
      <xdr:spPr>
        <a:xfrm flipV="1">
          <a:off x="16318864" y="948309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102887</xdr:rowOff>
    </xdr:from>
    <xdr:ext cx="405111" cy="259045"/>
    <xdr:sp macro="" textlink="">
      <xdr:nvSpPr>
        <xdr:cNvPr id="380" name="【学校施設】&#10;有形固定資産減価償却率最小値テキスト"/>
        <xdr:cNvSpPr txBox="1"/>
      </xdr:nvSpPr>
      <xdr:spPr>
        <a:xfrm>
          <a:off x="16408400"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a:t>
          </a:r>
          <a:endParaRPr kumimoji="1" lang="ja-JP" altLang="en-US" sz="1000" b="1">
            <a:latin typeface="ＭＳ Ｐゴシック"/>
          </a:endParaRPr>
        </a:p>
      </xdr:txBody>
    </xdr:sp>
    <xdr:clientData/>
  </xdr:oneCellAnchor>
  <xdr:twoCellAnchor>
    <xdr:from>
      <xdr:col>23</xdr:col>
      <xdr:colOff>428625</xdr:colOff>
      <xdr:row>63</xdr:row>
      <xdr:rowOff>99060</xdr:rowOff>
    </xdr:from>
    <xdr:to>
      <xdr:col>23</xdr:col>
      <xdr:colOff>606425</xdr:colOff>
      <xdr:row>63</xdr:row>
      <xdr:rowOff>99060</xdr:rowOff>
    </xdr:to>
    <xdr:cxnSp macro="">
      <xdr:nvCxnSpPr>
        <xdr:cNvPr id="381" name="直線コネクタ 380"/>
        <xdr:cNvCxnSpPr/>
      </xdr:nvCxnSpPr>
      <xdr:spPr>
        <a:xfrm>
          <a:off x="16230600" y="1090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17</xdr:rowOff>
    </xdr:from>
    <xdr:ext cx="405111" cy="259045"/>
    <xdr:sp macro="" textlink="">
      <xdr:nvSpPr>
        <xdr:cNvPr id="382" name="【学校施設】&#10;有形固定資産減価償却率最大値テキスト"/>
        <xdr:cNvSpPr txBox="1"/>
      </xdr:nvSpPr>
      <xdr:spPr>
        <a:xfrm>
          <a:off x="164084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a:t>
          </a:r>
          <a:endParaRPr kumimoji="1" lang="ja-JP" altLang="en-US" sz="1000" b="1">
            <a:latin typeface="ＭＳ Ｐゴシック"/>
          </a:endParaRPr>
        </a:p>
      </xdr:txBody>
    </xdr:sp>
    <xdr:clientData/>
  </xdr:oneCellAnchor>
  <xdr:twoCellAnchor>
    <xdr:from>
      <xdr:col>23</xdr:col>
      <xdr:colOff>428625</xdr:colOff>
      <xdr:row>55</xdr:row>
      <xdr:rowOff>53340</xdr:rowOff>
    </xdr:from>
    <xdr:to>
      <xdr:col>23</xdr:col>
      <xdr:colOff>606425</xdr:colOff>
      <xdr:row>55</xdr:row>
      <xdr:rowOff>53340</xdr:rowOff>
    </xdr:to>
    <xdr:cxnSp macro="">
      <xdr:nvCxnSpPr>
        <xdr:cNvPr id="383" name="直線コネクタ 382"/>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41927</xdr:rowOff>
    </xdr:from>
    <xdr:ext cx="405111" cy="259045"/>
    <xdr:sp macro="" textlink="">
      <xdr:nvSpPr>
        <xdr:cNvPr id="384" name="【学校施設】&#10;有形固定資産減価償却率平均値テキスト"/>
        <xdr:cNvSpPr txBox="1"/>
      </xdr:nvSpPr>
      <xdr:spPr>
        <a:xfrm>
          <a:off x="164084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63500</xdr:rowOff>
    </xdr:from>
    <xdr:to>
      <xdr:col>23</xdr:col>
      <xdr:colOff>568325</xdr:colOff>
      <xdr:row>60</xdr:row>
      <xdr:rowOff>165100</xdr:rowOff>
    </xdr:to>
    <xdr:sp macro="" textlink="">
      <xdr:nvSpPr>
        <xdr:cNvPr id="385" name="フローチャート : 判断 384"/>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170180</xdr:rowOff>
    </xdr:from>
    <xdr:to>
      <xdr:col>22</xdr:col>
      <xdr:colOff>415925</xdr:colOff>
      <xdr:row>60</xdr:row>
      <xdr:rowOff>100330</xdr:rowOff>
    </xdr:to>
    <xdr:sp macro="" textlink="">
      <xdr:nvSpPr>
        <xdr:cNvPr id="386" name="フローチャート : 判断 385"/>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7" name="テキスト ボックス 3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8" name="テキスト ボックス 3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9" name="テキスト ボックス 3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0" name="テキスト ボックス 3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1" name="テキスト ボックス 3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162560</xdr:rowOff>
    </xdr:from>
    <xdr:to>
      <xdr:col>22</xdr:col>
      <xdr:colOff>415925</xdr:colOff>
      <xdr:row>58</xdr:row>
      <xdr:rowOff>92710</xdr:rowOff>
    </xdr:to>
    <xdr:sp macro="" textlink="">
      <xdr:nvSpPr>
        <xdr:cNvPr id="392" name="円/楕円 391"/>
        <xdr:cNvSpPr/>
      </xdr:nvSpPr>
      <xdr:spPr>
        <a:xfrm>
          <a:off x="15430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91457</xdr:rowOff>
    </xdr:from>
    <xdr:ext cx="405111" cy="259045"/>
    <xdr:sp macro="" textlink="">
      <xdr:nvSpPr>
        <xdr:cNvPr id="393" name="n_1aveValue【学校施設】&#10;有形固定資産減価償却率"/>
        <xdr:cNvSpPr txBox="1"/>
      </xdr:nvSpPr>
      <xdr:spPr>
        <a:xfrm>
          <a:off x="15266043"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109237</xdr:rowOff>
    </xdr:from>
    <xdr:ext cx="405111" cy="259045"/>
    <xdr:sp macro="" textlink="">
      <xdr:nvSpPr>
        <xdr:cNvPr id="394" name="n_1mainValue【学校施設】&#10;有形固定資産減価償却率"/>
        <xdr:cNvSpPr txBox="1"/>
      </xdr:nvSpPr>
      <xdr:spPr>
        <a:xfrm>
          <a:off x="15266043"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5" name="正方形/長方形 3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6" name="正方形/長方形 3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7" name="正方形/長方形 3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8" name="正方形/長方形 3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9" name="正方形/長方形 3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0" name="正方形/長方形 3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1" name="正方形/長方形 4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2" name="正方形/長方形 4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3" name="テキスト ボックス 4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4" name="直線コネクタ 4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5" name="テキスト ボックス 40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06" name="直線コネクタ 40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07" name="テキスト ボックス 40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08" name="直線コネクタ 40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09" name="テキスト ボックス 40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0" name="直線コネクタ 40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1" name="テキスト ボックス 41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12" name="直線コネクタ 41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13" name="テキスト ボックス 41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14" name="直線コネクタ 41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15" name="テキスト ボックス 41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16" name="直線コネクタ 41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17" name="テキスト ボックス 41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8" name="直線コネクタ 4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9" name="テキスト ボックス 4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15784</xdr:rowOff>
    </xdr:from>
    <xdr:to>
      <xdr:col>32</xdr:col>
      <xdr:colOff>186689</xdr:colOff>
      <xdr:row>63</xdr:row>
      <xdr:rowOff>75656</xdr:rowOff>
    </xdr:to>
    <xdr:cxnSp macro="">
      <xdr:nvCxnSpPr>
        <xdr:cNvPr id="421" name="直線コネクタ 420"/>
        <xdr:cNvCxnSpPr/>
      </xdr:nvCxnSpPr>
      <xdr:spPr>
        <a:xfrm flipV="1">
          <a:off x="22160864" y="9445534"/>
          <a:ext cx="0" cy="1431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79483</xdr:rowOff>
    </xdr:from>
    <xdr:ext cx="469744" cy="259045"/>
    <xdr:sp macro="" textlink="">
      <xdr:nvSpPr>
        <xdr:cNvPr id="422" name="【学校施設】&#10;一人当たり面積最小値テキスト"/>
        <xdr:cNvSpPr txBox="1"/>
      </xdr:nvSpPr>
      <xdr:spPr>
        <a:xfrm>
          <a:off x="22250400"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32</xdr:col>
      <xdr:colOff>98425</xdr:colOff>
      <xdr:row>63</xdr:row>
      <xdr:rowOff>75656</xdr:rowOff>
    </xdr:from>
    <xdr:to>
      <xdr:col>32</xdr:col>
      <xdr:colOff>276225</xdr:colOff>
      <xdr:row>63</xdr:row>
      <xdr:rowOff>75656</xdr:rowOff>
    </xdr:to>
    <xdr:cxnSp macro="">
      <xdr:nvCxnSpPr>
        <xdr:cNvPr id="423" name="直線コネクタ 422"/>
        <xdr:cNvCxnSpPr/>
      </xdr:nvCxnSpPr>
      <xdr:spPr>
        <a:xfrm>
          <a:off x="22072600" y="1087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133911</xdr:rowOff>
    </xdr:from>
    <xdr:ext cx="469744" cy="259045"/>
    <xdr:sp macro="" textlink="">
      <xdr:nvSpPr>
        <xdr:cNvPr id="424" name="【学校施設】&#10;一人当たり面積最大値テキスト"/>
        <xdr:cNvSpPr txBox="1"/>
      </xdr:nvSpPr>
      <xdr:spPr>
        <a:xfrm>
          <a:off x="22250400" y="92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2.723</a:t>
          </a:r>
          <a:endParaRPr kumimoji="1" lang="ja-JP" altLang="en-US" sz="1000" b="1">
            <a:latin typeface="ＭＳ Ｐゴシック"/>
          </a:endParaRPr>
        </a:p>
      </xdr:txBody>
    </xdr:sp>
    <xdr:clientData/>
  </xdr:oneCellAnchor>
  <xdr:twoCellAnchor>
    <xdr:from>
      <xdr:col>32</xdr:col>
      <xdr:colOff>98425</xdr:colOff>
      <xdr:row>55</xdr:row>
      <xdr:rowOff>15784</xdr:rowOff>
    </xdr:from>
    <xdr:to>
      <xdr:col>32</xdr:col>
      <xdr:colOff>276225</xdr:colOff>
      <xdr:row>55</xdr:row>
      <xdr:rowOff>15784</xdr:rowOff>
    </xdr:to>
    <xdr:cxnSp macro="">
      <xdr:nvCxnSpPr>
        <xdr:cNvPr id="425" name="直線コネクタ 424"/>
        <xdr:cNvCxnSpPr/>
      </xdr:nvCxnSpPr>
      <xdr:spPr>
        <a:xfrm>
          <a:off x="22072600" y="944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103976</xdr:rowOff>
    </xdr:from>
    <xdr:ext cx="469744" cy="259045"/>
    <xdr:sp macro="" textlink="">
      <xdr:nvSpPr>
        <xdr:cNvPr id="426" name="【学校施設】&#10;一人当たり面積平均値テキスト"/>
        <xdr:cNvSpPr txBox="1"/>
      </xdr:nvSpPr>
      <xdr:spPr>
        <a:xfrm>
          <a:off x="22250400" y="10390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125549</xdr:rowOff>
    </xdr:from>
    <xdr:to>
      <xdr:col>32</xdr:col>
      <xdr:colOff>238125</xdr:colOff>
      <xdr:row>61</xdr:row>
      <xdr:rowOff>55699</xdr:rowOff>
    </xdr:to>
    <xdr:sp macro="" textlink="">
      <xdr:nvSpPr>
        <xdr:cNvPr id="427" name="フローチャート : 判断 426"/>
        <xdr:cNvSpPr/>
      </xdr:nvSpPr>
      <xdr:spPr>
        <a:xfrm>
          <a:off x="22110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140788</xdr:rowOff>
    </xdr:from>
    <xdr:to>
      <xdr:col>31</xdr:col>
      <xdr:colOff>85725</xdr:colOff>
      <xdr:row>59</xdr:row>
      <xdr:rowOff>70938</xdr:rowOff>
    </xdr:to>
    <xdr:sp macro="" textlink="">
      <xdr:nvSpPr>
        <xdr:cNvPr id="428" name="フローチャート : 判断 427"/>
        <xdr:cNvSpPr/>
      </xdr:nvSpPr>
      <xdr:spPr>
        <a:xfrm>
          <a:off x="21272500" y="1008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9" name="テキスト ボックス 4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0" name="テキスト ボックス 4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1" name="テキスト ボックス 4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2" name="テキスト ボックス 4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3" name="テキスト ボックス 4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133169</xdr:rowOff>
    </xdr:from>
    <xdr:to>
      <xdr:col>31</xdr:col>
      <xdr:colOff>85725</xdr:colOff>
      <xdr:row>59</xdr:row>
      <xdr:rowOff>63319</xdr:rowOff>
    </xdr:to>
    <xdr:sp macro="" textlink="">
      <xdr:nvSpPr>
        <xdr:cNvPr id="434" name="円/楕円 433"/>
        <xdr:cNvSpPr/>
      </xdr:nvSpPr>
      <xdr:spPr>
        <a:xfrm>
          <a:off x="21272500" y="1007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62065</xdr:rowOff>
    </xdr:from>
    <xdr:ext cx="469744" cy="259045"/>
    <xdr:sp macro="" textlink="">
      <xdr:nvSpPr>
        <xdr:cNvPr id="435" name="n_1aveValue【学校施設】&#10;一人当たり面積"/>
        <xdr:cNvSpPr txBox="1"/>
      </xdr:nvSpPr>
      <xdr:spPr>
        <a:xfrm>
          <a:off x="21075727" y="1017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2.089</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79846</xdr:rowOff>
    </xdr:from>
    <xdr:ext cx="469744" cy="259045"/>
    <xdr:sp macro="" textlink="">
      <xdr:nvSpPr>
        <xdr:cNvPr id="436" name="n_1mainValue【学校施設】&#10;一人当たり面積"/>
        <xdr:cNvSpPr txBox="1"/>
      </xdr:nvSpPr>
      <xdr:spPr>
        <a:xfrm>
          <a:off x="21075727" y="985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7" name="正方形/長方形 4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8" name="正方形/長方形 4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9" name="正方形/長方形 4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0" name="正方形/長方形 4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1" name="正方形/長方形 4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2" name="正方形/長方形 4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3" name="正方形/長方形 4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4" name="正方形/長方形 44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5" name="テキスト ボックス 44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6" name="直線コネクタ 44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47" name="直線コネクタ 44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48" name="テキスト ボックス 44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49" name="直線コネクタ 44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0" name="テキスト ボックス 44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1" name="直線コネクタ 45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2" name="テキスト ボックス 45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3" name="直線コネクタ 45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4" name="テキスト ボックス 45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55" name="直線コネクタ 45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56" name="テキスト ボックス 45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57" name="直線コネクタ 45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58" name="テキスト ボックス 45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9" name="直線コネクタ 45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0" name="テキスト ボックス 45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113212</xdr:rowOff>
    </xdr:from>
    <xdr:to>
      <xdr:col>23</xdr:col>
      <xdr:colOff>516889</xdr:colOff>
      <xdr:row>86</xdr:row>
      <xdr:rowOff>85452</xdr:rowOff>
    </xdr:to>
    <xdr:cxnSp macro="">
      <xdr:nvCxnSpPr>
        <xdr:cNvPr id="462" name="直線コネクタ 461"/>
        <xdr:cNvCxnSpPr/>
      </xdr:nvCxnSpPr>
      <xdr:spPr>
        <a:xfrm flipV="1">
          <a:off x="16318864" y="13314862"/>
          <a:ext cx="0" cy="151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89279</xdr:rowOff>
    </xdr:from>
    <xdr:ext cx="340478" cy="259045"/>
    <xdr:sp macro="" textlink="">
      <xdr:nvSpPr>
        <xdr:cNvPr id="463" name="【児童館】&#10;有形固定資産減価償却率最小値テキスト"/>
        <xdr:cNvSpPr txBox="1"/>
      </xdr:nvSpPr>
      <xdr:spPr>
        <a:xfrm>
          <a:off x="16408400" y="148339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428625</xdr:colOff>
      <xdr:row>86</xdr:row>
      <xdr:rowOff>85452</xdr:rowOff>
    </xdr:from>
    <xdr:to>
      <xdr:col>23</xdr:col>
      <xdr:colOff>606425</xdr:colOff>
      <xdr:row>86</xdr:row>
      <xdr:rowOff>85452</xdr:rowOff>
    </xdr:to>
    <xdr:cxnSp macro="">
      <xdr:nvCxnSpPr>
        <xdr:cNvPr id="464" name="直線コネクタ 463"/>
        <xdr:cNvCxnSpPr/>
      </xdr:nvCxnSpPr>
      <xdr:spPr>
        <a:xfrm>
          <a:off x="16230600" y="1483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59889</xdr:rowOff>
    </xdr:from>
    <xdr:ext cx="405111" cy="259045"/>
    <xdr:sp macro="" textlink="">
      <xdr:nvSpPr>
        <xdr:cNvPr id="465" name="【児童館】&#10;有形固定資産減価償却率最大値テキスト"/>
        <xdr:cNvSpPr txBox="1"/>
      </xdr:nvSpPr>
      <xdr:spPr>
        <a:xfrm>
          <a:off x="16408400" y="13090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a:t>
          </a:r>
          <a:endParaRPr kumimoji="1" lang="ja-JP" altLang="en-US" sz="1000" b="1">
            <a:latin typeface="ＭＳ Ｐゴシック"/>
          </a:endParaRPr>
        </a:p>
      </xdr:txBody>
    </xdr:sp>
    <xdr:clientData/>
  </xdr:oneCellAnchor>
  <xdr:twoCellAnchor>
    <xdr:from>
      <xdr:col>23</xdr:col>
      <xdr:colOff>428625</xdr:colOff>
      <xdr:row>77</xdr:row>
      <xdr:rowOff>113212</xdr:rowOff>
    </xdr:from>
    <xdr:to>
      <xdr:col>23</xdr:col>
      <xdr:colOff>606425</xdr:colOff>
      <xdr:row>77</xdr:row>
      <xdr:rowOff>113212</xdr:rowOff>
    </xdr:to>
    <xdr:cxnSp macro="">
      <xdr:nvCxnSpPr>
        <xdr:cNvPr id="466" name="直線コネクタ 465"/>
        <xdr:cNvCxnSpPr/>
      </xdr:nvCxnSpPr>
      <xdr:spPr>
        <a:xfrm>
          <a:off x="16230600" y="133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112684</xdr:rowOff>
    </xdr:from>
    <xdr:ext cx="405111" cy="259045"/>
    <xdr:sp macro="" textlink="">
      <xdr:nvSpPr>
        <xdr:cNvPr id="467" name="【児童館】&#10;有形固定資産減価償却率平均値テキスト"/>
        <xdr:cNvSpPr txBox="1"/>
      </xdr:nvSpPr>
      <xdr:spPr>
        <a:xfrm>
          <a:off x="16408400" y="143430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134257</xdr:rowOff>
    </xdr:from>
    <xdr:to>
      <xdr:col>23</xdr:col>
      <xdr:colOff>568325</xdr:colOff>
      <xdr:row>84</xdr:row>
      <xdr:rowOff>64407</xdr:rowOff>
    </xdr:to>
    <xdr:sp macro="" textlink="">
      <xdr:nvSpPr>
        <xdr:cNvPr id="468" name="フローチャート : 判断 467"/>
        <xdr:cNvSpPr/>
      </xdr:nvSpPr>
      <xdr:spPr>
        <a:xfrm>
          <a:off x="16268700" y="1436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5262</xdr:rowOff>
    </xdr:from>
    <xdr:to>
      <xdr:col>22</xdr:col>
      <xdr:colOff>415925</xdr:colOff>
      <xdr:row>81</xdr:row>
      <xdr:rowOff>106862</xdr:rowOff>
    </xdr:to>
    <xdr:sp macro="" textlink="">
      <xdr:nvSpPr>
        <xdr:cNvPr id="469" name="フローチャート : 判断 468"/>
        <xdr:cNvSpPr/>
      </xdr:nvSpPr>
      <xdr:spPr>
        <a:xfrm>
          <a:off x="15430500" y="1389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0" name="テキスト ボックス 46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1" name="テキスト ボックス 47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2" name="テキスト ボックス 47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3" name="テキスト ボックス 47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4" name="テキスト ボックス 47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28121</xdr:rowOff>
    </xdr:from>
    <xdr:to>
      <xdr:col>22</xdr:col>
      <xdr:colOff>415925</xdr:colOff>
      <xdr:row>77</xdr:row>
      <xdr:rowOff>129721</xdr:rowOff>
    </xdr:to>
    <xdr:sp macro="" textlink="">
      <xdr:nvSpPr>
        <xdr:cNvPr id="475" name="円/楕円 474"/>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97989</xdr:rowOff>
    </xdr:from>
    <xdr:ext cx="405111" cy="259045"/>
    <xdr:sp macro="" textlink="">
      <xdr:nvSpPr>
        <xdr:cNvPr id="476" name="n_1aveValue【児童館】&#10;有形固定資産減価償却率"/>
        <xdr:cNvSpPr txBox="1"/>
      </xdr:nvSpPr>
      <xdr:spPr>
        <a:xfrm>
          <a:off x="15266043" y="1398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oneCellAnchor>
    <xdr:from>
      <xdr:col>22</xdr:col>
      <xdr:colOff>117552</xdr:colOff>
      <xdr:row>75</xdr:row>
      <xdr:rowOff>146248</xdr:rowOff>
    </xdr:from>
    <xdr:ext cx="469744" cy="259045"/>
    <xdr:sp macro="" textlink="">
      <xdr:nvSpPr>
        <xdr:cNvPr id="477" name="n_1mainValue【児童館】&#10;有形固定資産減価償却率"/>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8" name="正方形/長方形 4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9" name="正方形/長方形 4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0" name="正方形/長方形 4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1" name="正方形/長方形 4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2" name="正方形/長方形 4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3" name="正方形/長方形 4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4" name="正方形/長方形 4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5" name="正方形/長方形 4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6" name="テキスト ボックス 4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7" name="直線コネクタ 4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88" name="直線コネクタ 4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89" name="テキスト ボックス 4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0" name="直線コネクタ 4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1" name="テキスト ボックス 4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2" name="直線コネクタ 4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3" name="テキスト ボックス 4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4" name="直線コネクタ 4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5" name="テキスト ボックス 4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6" name="直線コネクタ 4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97" name="テキスト ボックス 4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8" name="直線コネクタ 4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9" name="テキスト ボックス 4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11430</xdr:rowOff>
    </xdr:from>
    <xdr:to>
      <xdr:col>32</xdr:col>
      <xdr:colOff>186689</xdr:colOff>
      <xdr:row>86</xdr:row>
      <xdr:rowOff>53339</xdr:rowOff>
    </xdr:to>
    <xdr:cxnSp macro="">
      <xdr:nvCxnSpPr>
        <xdr:cNvPr id="501" name="直線コネクタ 500"/>
        <xdr:cNvCxnSpPr/>
      </xdr:nvCxnSpPr>
      <xdr:spPr>
        <a:xfrm flipV="1">
          <a:off x="22160864" y="13555980"/>
          <a:ext cx="0" cy="1242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57166</xdr:rowOff>
    </xdr:from>
    <xdr:ext cx="469744" cy="259045"/>
    <xdr:sp macro="" textlink="">
      <xdr:nvSpPr>
        <xdr:cNvPr id="502" name="【児童館】&#10;一人当たり面積最小値テキスト"/>
        <xdr:cNvSpPr txBox="1"/>
      </xdr:nvSpPr>
      <xdr:spPr>
        <a:xfrm>
          <a:off x="222504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86</xdr:row>
      <xdr:rowOff>53339</xdr:rowOff>
    </xdr:from>
    <xdr:to>
      <xdr:col>32</xdr:col>
      <xdr:colOff>276225</xdr:colOff>
      <xdr:row>86</xdr:row>
      <xdr:rowOff>53339</xdr:rowOff>
    </xdr:to>
    <xdr:cxnSp macro="">
      <xdr:nvCxnSpPr>
        <xdr:cNvPr id="503" name="直線コネクタ 502"/>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129557</xdr:rowOff>
    </xdr:from>
    <xdr:ext cx="469744" cy="259045"/>
    <xdr:sp macro="" textlink="">
      <xdr:nvSpPr>
        <xdr:cNvPr id="504" name="【児童館】&#10;一人当たり面積最大値テキスト"/>
        <xdr:cNvSpPr txBox="1"/>
      </xdr:nvSpPr>
      <xdr:spPr>
        <a:xfrm>
          <a:off x="22250400" y="1333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0.171</a:t>
          </a:r>
          <a:endParaRPr kumimoji="1" lang="ja-JP" altLang="en-US" sz="1000" b="1">
            <a:latin typeface="ＭＳ Ｐゴシック"/>
          </a:endParaRPr>
        </a:p>
      </xdr:txBody>
    </xdr:sp>
    <xdr:clientData/>
  </xdr:oneCellAnchor>
  <xdr:twoCellAnchor>
    <xdr:from>
      <xdr:col>32</xdr:col>
      <xdr:colOff>98425</xdr:colOff>
      <xdr:row>79</xdr:row>
      <xdr:rowOff>11430</xdr:rowOff>
    </xdr:from>
    <xdr:to>
      <xdr:col>32</xdr:col>
      <xdr:colOff>276225</xdr:colOff>
      <xdr:row>79</xdr:row>
      <xdr:rowOff>11430</xdr:rowOff>
    </xdr:to>
    <xdr:cxnSp macro="">
      <xdr:nvCxnSpPr>
        <xdr:cNvPr id="505" name="直線コネクタ 504"/>
        <xdr:cNvCxnSpPr/>
      </xdr:nvCxnSpPr>
      <xdr:spPr>
        <a:xfrm>
          <a:off x="22072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53357</xdr:rowOff>
    </xdr:from>
    <xdr:ext cx="469744" cy="259045"/>
    <xdr:sp macro="" textlink="">
      <xdr:nvSpPr>
        <xdr:cNvPr id="506" name="【児童館】&#10;一人当たり面積平均値テキスト"/>
        <xdr:cNvSpPr txBox="1"/>
      </xdr:nvSpPr>
      <xdr:spPr>
        <a:xfrm>
          <a:off x="222504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74930</xdr:rowOff>
    </xdr:from>
    <xdr:to>
      <xdr:col>32</xdr:col>
      <xdr:colOff>238125</xdr:colOff>
      <xdr:row>84</xdr:row>
      <xdr:rowOff>5080</xdr:rowOff>
    </xdr:to>
    <xdr:sp macro="" textlink="">
      <xdr:nvSpPr>
        <xdr:cNvPr id="507" name="フローチャート : 判断 506"/>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85</xdr:row>
      <xdr:rowOff>59689</xdr:rowOff>
    </xdr:from>
    <xdr:to>
      <xdr:col>31</xdr:col>
      <xdr:colOff>85725</xdr:colOff>
      <xdr:row>85</xdr:row>
      <xdr:rowOff>161289</xdr:rowOff>
    </xdr:to>
    <xdr:sp macro="" textlink="">
      <xdr:nvSpPr>
        <xdr:cNvPr id="508" name="フローチャート : 判断 507"/>
        <xdr:cNvSpPr/>
      </xdr:nvSpPr>
      <xdr:spPr>
        <a:xfrm>
          <a:off x="21272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09" name="テキスト ボックス 5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0" name="テキスト ボックス 5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1" name="テキスト ボックス 5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2" name="テキスト ボックス 5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3" name="テキスト ボックス 5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86</xdr:row>
      <xdr:rowOff>2539</xdr:rowOff>
    </xdr:from>
    <xdr:to>
      <xdr:col>31</xdr:col>
      <xdr:colOff>85725</xdr:colOff>
      <xdr:row>86</xdr:row>
      <xdr:rowOff>104139</xdr:rowOff>
    </xdr:to>
    <xdr:sp macro="" textlink="">
      <xdr:nvSpPr>
        <xdr:cNvPr id="514" name="円/楕円 513"/>
        <xdr:cNvSpPr/>
      </xdr:nvSpPr>
      <xdr:spPr>
        <a:xfrm>
          <a:off x="21272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6366</xdr:rowOff>
    </xdr:from>
    <xdr:ext cx="469744" cy="259045"/>
    <xdr:sp macro="" textlink="">
      <xdr:nvSpPr>
        <xdr:cNvPr id="515" name="n_1aveValue【児童館】&#10;一人当たり面積"/>
        <xdr:cNvSpPr txBox="1"/>
      </xdr:nvSpPr>
      <xdr:spPr>
        <a:xfrm>
          <a:off x="210757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95266</xdr:rowOff>
    </xdr:from>
    <xdr:ext cx="469744" cy="259045"/>
    <xdr:sp macro="" textlink="">
      <xdr:nvSpPr>
        <xdr:cNvPr id="516" name="n_1mainValue【児童館】&#10;一人当たり面積"/>
        <xdr:cNvSpPr txBox="1"/>
      </xdr:nvSpPr>
      <xdr:spPr>
        <a:xfrm>
          <a:off x="210757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7" name="正方形/長方形 5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8" name="正方形/長方形 5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9" name="正方形/長方形 5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0" name="正方形/長方形 5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1" name="正方形/長方形 5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2" name="正方形/長方形 5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3" name="正方形/長方形 5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4" name="正方形/長方形 5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5" name="テキスト ボックス 5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6" name="直線コネクタ 5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27" name="テキスト ボックス 52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28" name="直線コネクタ 52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29" name="テキスト ボックス 52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30" name="直線コネクタ 52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31" name="テキスト ボックス 53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32" name="直線コネクタ 53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33" name="テキスト ボックス 53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34" name="直線コネクタ 53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35" name="テキスト ボックス 53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6" name="直線コネクタ 5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7" name="テキスト ボックス 53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21337</xdr:rowOff>
    </xdr:from>
    <xdr:to>
      <xdr:col>23</xdr:col>
      <xdr:colOff>516889</xdr:colOff>
      <xdr:row>106</xdr:row>
      <xdr:rowOff>151637</xdr:rowOff>
    </xdr:to>
    <xdr:cxnSp macro="">
      <xdr:nvCxnSpPr>
        <xdr:cNvPr id="539" name="直線コネクタ 538"/>
        <xdr:cNvCxnSpPr/>
      </xdr:nvCxnSpPr>
      <xdr:spPr>
        <a:xfrm flipV="1">
          <a:off x="16318864" y="17166337"/>
          <a:ext cx="0" cy="1159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155464</xdr:rowOff>
    </xdr:from>
    <xdr:ext cx="405111" cy="259045"/>
    <xdr:sp macro="" textlink="">
      <xdr:nvSpPr>
        <xdr:cNvPr id="540" name="【公民館】&#10;有形固定資産減価償却率最小値テキスト"/>
        <xdr:cNvSpPr txBox="1"/>
      </xdr:nvSpPr>
      <xdr:spPr>
        <a:xfrm>
          <a:off x="16408400" y="18329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23</xdr:col>
      <xdr:colOff>428625</xdr:colOff>
      <xdr:row>106</xdr:row>
      <xdr:rowOff>151637</xdr:rowOff>
    </xdr:from>
    <xdr:to>
      <xdr:col>23</xdr:col>
      <xdr:colOff>606425</xdr:colOff>
      <xdr:row>106</xdr:row>
      <xdr:rowOff>151637</xdr:rowOff>
    </xdr:to>
    <xdr:cxnSp macro="">
      <xdr:nvCxnSpPr>
        <xdr:cNvPr id="541" name="直線コネクタ 540"/>
        <xdr:cNvCxnSpPr/>
      </xdr:nvCxnSpPr>
      <xdr:spPr>
        <a:xfrm>
          <a:off x="16230600" y="1832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139464</xdr:rowOff>
    </xdr:from>
    <xdr:ext cx="405111" cy="259045"/>
    <xdr:sp macro="" textlink="">
      <xdr:nvSpPr>
        <xdr:cNvPr id="542" name="【公民館】&#10;有形固定資産減価償却率最大値テキスト"/>
        <xdr:cNvSpPr txBox="1"/>
      </xdr:nvSpPr>
      <xdr:spPr>
        <a:xfrm>
          <a:off x="16408400" y="1694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82.4</a:t>
          </a:r>
          <a:endParaRPr kumimoji="1" lang="ja-JP" altLang="en-US" sz="1000" b="1">
            <a:latin typeface="ＭＳ Ｐゴシック"/>
          </a:endParaRPr>
        </a:p>
      </xdr:txBody>
    </xdr:sp>
    <xdr:clientData/>
  </xdr:oneCellAnchor>
  <xdr:twoCellAnchor>
    <xdr:from>
      <xdr:col>23</xdr:col>
      <xdr:colOff>428625</xdr:colOff>
      <xdr:row>100</xdr:row>
      <xdr:rowOff>21337</xdr:rowOff>
    </xdr:from>
    <xdr:to>
      <xdr:col>23</xdr:col>
      <xdr:colOff>606425</xdr:colOff>
      <xdr:row>100</xdr:row>
      <xdr:rowOff>21337</xdr:rowOff>
    </xdr:to>
    <xdr:cxnSp macro="">
      <xdr:nvCxnSpPr>
        <xdr:cNvPr id="543" name="直線コネクタ 542"/>
        <xdr:cNvCxnSpPr/>
      </xdr:nvCxnSpPr>
      <xdr:spPr>
        <a:xfrm>
          <a:off x="16230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10685</xdr:rowOff>
    </xdr:from>
    <xdr:ext cx="405111" cy="259045"/>
    <xdr:sp macro="" textlink="">
      <xdr:nvSpPr>
        <xdr:cNvPr id="544" name="【公民館】&#10;有形固定資産減価償却率平均値テキスト"/>
        <xdr:cNvSpPr txBox="1"/>
      </xdr:nvSpPr>
      <xdr:spPr>
        <a:xfrm>
          <a:off x="16408400" y="174985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32258</xdr:rowOff>
    </xdr:from>
    <xdr:to>
      <xdr:col>23</xdr:col>
      <xdr:colOff>568325</xdr:colOff>
      <xdr:row>102</xdr:row>
      <xdr:rowOff>133858</xdr:rowOff>
    </xdr:to>
    <xdr:sp macro="" textlink="">
      <xdr:nvSpPr>
        <xdr:cNvPr id="545" name="フローチャート : 判断 544"/>
        <xdr:cNvSpPr/>
      </xdr:nvSpPr>
      <xdr:spPr>
        <a:xfrm>
          <a:off x="16268700" y="1752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7113</xdr:rowOff>
    </xdr:from>
    <xdr:to>
      <xdr:col>22</xdr:col>
      <xdr:colOff>415925</xdr:colOff>
      <xdr:row>103</xdr:row>
      <xdr:rowOff>108713</xdr:rowOff>
    </xdr:to>
    <xdr:sp macro="" textlink="">
      <xdr:nvSpPr>
        <xdr:cNvPr id="546" name="フローチャート : 判断 545"/>
        <xdr:cNvSpPr/>
      </xdr:nvSpPr>
      <xdr:spPr>
        <a:xfrm>
          <a:off x="1543050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47" name="テキスト ボックス 5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48" name="テキスト ボックス 5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49" name="テキスト ボックス 5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0" name="テキスト ボックス 5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1" name="テキスト ボックス 5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119126</xdr:rowOff>
    </xdr:from>
    <xdr:to>
      <xdr:col>22</xdr:col>
      <xdr:colOff>415925</xdr:colOff>
      <xdr:row>104</xdr:row>
      <xdr:rowOff>49276</xdr:rowOff>
    </xdr:to>
    <xdr:sp macro="" textlink="">
      <xdr:nvSpPr>
        <xdr:cNvPr id="552" name="円/楕円 551"/>
        <xdr:cNvSpPr/>
      </xdr:nvSpPr>
      <xdr:spPr>
        <a:xfrm>
          <a:off x="154305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125240</xdr:rowOff>
    </xdr:from>
    <xdr:ext cx="405111" cy="259045"/>
    <xdr:sp macro="" textlink="">
      <xdr:nvSpPr>
        <xdr:cNvPr id="553" name="n_1aveValue【公民館】&#10;有形固定資産減価償却率"/>
        <xdr:cNvSpPr txBox="1"/>
      </xdr:nvSpPr>
      <xdr:spPr>
        <a:xfrm>
          <a:off x="15266043" y="1744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104</xdr:row>
      <xdr:rowOff>40403</xdr:rowOff>
    </xdr:from>
    <xdr:ext cx="405111" cy="259045"/>
    <xdr:sp macro="" textlink="">
      <xdr:nvSpPr>
        <xdr:cNvPr id="554" name="n_1mainValue【公民館】&#10;有形固定資産減価償却率"/>
        <xdr:cNvSpPr txBox="1"/>
      </xdr:nvSpPr>
      <xdr:spPr>
        <a:xfrm>
          <a:off x="15266043" y="1787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5" name="正方形/長方形 5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6" name="正方形/長方形 5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7" name="正方形/長方形 5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8" name="正方形/長方形 5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9" name="正方形/長方形 5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0" name="正方形/長方形 5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1" name="正方形/長方形 5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2" name="正方形/長方形 5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3" name="テキスト ボックス 5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4" name="直線コネクタ 5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65" name="直線コネクタ 56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66" name="テキスト ボックス 56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67" name="直線コネクタ 56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68" name="テキスト ボックス 56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69" name="直線コネクタ 56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70" name="テキスト ボックス 56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71" name="直線コネクタ 57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72" name="テキスト ボックス 57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3" name="直線コネクタ 5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4" name="テキスト ボックス 5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48768</xdr:rowOff>
    </xdr:from>
    <xdr:to>
      <xdr:col>32</xdr:col>
      <xdr:colOff>186689</xdr:colOff>
      <xdr:row>106</xdr:row>
      <xdr:rowOff>108204</xdr:rowOff>
    </xdr:to>
    <xdr:cxnSp macro="">
      <xdr:nvCxnSpPr>
        <xdr:cNvPr id="576" name="直線コネクタ 575"/>
        <xdr:cNvCxnSpPr/>
      </xdr:nvCxnSpPr>
      <xdr:spPr>
        <a:xfrm flipV="1">
          <a:off x="22160864" y="1719376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112031</xdr:rowOff>
    </xdr:from>
    <xdr:ext cx="469744" cy="259045"/>
    <xdr:sp macro="" textlink="">
      <xdr:nvSpPr>
        <xdr:cNvPr id="577" name="【公民館】&#10;一人当たり面積最小値テキスト"/>
        <xdr:cNvSpPr txBox="1"/>
      </xdr:nvSpPr>
      <xdr:spPr>
        <a:xfrm>
          <a:off x="22250400" y="1828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0.068</a:t>
          </a:r>
          <a:endParaRPr kumimoji="1" lang="ja-JP" altLang="en-US" sz="1000" b="1">
            <a:latin typeface="ＭＳ Ｐゴシック"/>
          </a:endParaRPr>
        </a:p>
      </xdr:txBody>
    </xdr:sp>
    <xdr:clientData/>
  </xdr:oneCellAnchor>
  <xdr:twoCellAnchor>
    <xdr:from>
      <xdr:col>32</xdr:col>
      <xdr:colOff>98425</xdr:colOff>
      <xdr:row>106</xdr:row>
      <xdr:rowOff>108204</xdr:rowOff>
    </xdr:from>
    <xdr:to>
      <xdr:col>32</xdr:col>
      <xdr:colOff>276225</xdr:colOff>
      <xdr:row>106</xdr:row>
      <xdr:rowOff>108204</xdr:rowOff>
    </xdr:to>
    <xdr:cxnSp macro="">
      <xdr:nvCxnSpPr>
        <xdr:cNvPr id="578" name="直線コネクタ 577"/>
        <xdr:cNvCxnSpPr/>
      </xdr:nvCxnSpPr>
      <xdr:spPr>
        <a:xfrm>
          <a:off x="22072600" y="182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166895</xdr:rowOff>
    </xdr:from>
    <xdr:ext cx="469744" cy="259045"/>
    <xdr:sp macro="" textlink="">
      <xdr:nvSpPr>
        <xdr:cNvPr id="579" name="【公民館】&#10;一人当たり面積最大値テキスト"/>
        <xdr:cNvSpPr txBox="1"/>
      </xdr:nvSpPr>
      <xdr:spPr>
        <a:xfrm>
          <a:off x="222504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0.306</a:t>
          </a:r>
          <a:endParaRPr kumimoji="1" lang="ja-JP" altLang="en-US" sz="1000" b="1">
            <a:latin typeface="ＭＳ Ｐゴシック"/>
          </a:endParaRPr>
        </a:p>
      </xdr:txBody>
    </xdr:sp>
    <xdr:clientData/>
  </xdr:oneCellAnchor>
  <xdr:twoCellAnchor>
    <xdr:from>
      <xdr:col>32</xdr:col>
      <xdr:colOff>98425</xdr:colOff>
      <xdr:row>100</xdr:row>
      <xdr:rowOff>48768</xdr:rowOff>
    </xdr:from>
    <xdr:to>
      <xdr:col>32</xdr:col>
      <xdr:colOff>276225</xdr:colOff>
      <xdr:row>100</xdr:row>
      <xdr:rowOff>48768</xdr:rowOff>
    </xdr:to>
    <xdr:cxnSp macro="">
      <xdr:nvCxnSpPr>
        <xdr:cNvPr id="580" name="直線コネクタ 579"/>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134129</xdr:rowOff>
    </xdr:from>
    <xdr:ext cx="469744" cy="259045"/>
    <xdr:sp macro="" textlink="">
      <xdr:nvSpPr>
        <xdr:cNvPr id="581" name="【公民館】&#10;一人当たり面積平均値テキスト"/>
        <xdr:cNvSpPr txBox="1"/>
      </xdr:nvSpPr>
      <xdr:spPr>
        <a:xfrm>
          <a:off x="22250400" y="1779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155702</xdr:rowOff>
    </xdr:from>
    <xdr:to>
      <xdr:col>32</xdr:col>
      <xdr:colOff>238125</xdr:colOff>
      <xdr:row>104</xdr:row>
      <xdr:rowOff>85852</xdr:rowOff>
    </xdr:to>
    <xdr:sp macro="" textlink="">
      <xdr:nvSpPr>
        <xdr:cNvPr id="582" name="フローチャート : 判断 581"/>
        <xdr:cNvSpPr/>
      </xdr:nvSpPr>
      <xdr:spPr>
        <a:xfrm>
          <a:off x="221107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39115</xdr:rowOff>
    </xdr:from>
    <xdr:to>
      <xdr:col>31</xdr:col>
      <xdr:colOff>85725</xdr:colOff>
      <xdr:row>102</xdr:row>
      <xdr:rowOff>140715</xdr:rowOff>
    </xdr:to>
    <xdr:sp macro="" textlink="">
      <xdr:nvSpPr>
        <xdr:cNvPr id="583" name="フローチャート : 判断 582"/>
        <xdr:cNvSpPr/>
      </xdr:nvSpPr>
      <xdr:spPr>
        <a:xfrm>
          <a:off x="21272500" y="175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84" name="テキスト ボックス 58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5" name="テキスト ボックス 58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86" name="テキスト ボックス 58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7" name="テキスト ボックス 58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88" name="テキスト ボックス 58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100837</xdr:rowOff>
    </xdr:from>
    <xdr:to>
      <xdr:col>31</xdr:col>
      <xdr:colOff>85725</xdr:colOff>
      <xdr:row>106</xdr:row>
      <xdr:rowOff>30987</xdr:rowOff>
    </xdr:to>
    <xdr:sp macro="" textlink="">
      <xdr:nvSpPr>
        <xdr:cNvPr id="589" name="円/楕円 588"/>
        <xdr:cNvSpPr/>
      </xdr:nvSpPr>
      <xdr:spPr>
        <a:xfrm>
          <a:off x="21272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100</xdr:row>
      <xdr:rowOff>157242</xdr:rowOff>
    </xdr:from>
    <xdr:ext cx="469744" cy="259045"/>
    <xdr:sp macro="" textlink="">
      <xdr:nvSpPr>
        <xdr:cNvPr id="590" name="n_1aveValue【公民館】&#10;一人当たり面積"/>
        <xdr:cNvSpPr txBox="1"/>
      </xdr:nvSpPr>
      <xdr:spPr>
        <a:xfrm>
          <a:off x="21075727" y="173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0.222</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22114</xdr:rowOff>
    </xdr:from>
    <xdr:ext cx="469744" cy="259045"/>
    <xdr:sp macro="" textlink="">
      <xdr:nvSpPr>
        <xdr:cNvPr id="591" name="n_1mainValue【公民館】&#10;一人当たり面積"/>
        <xdr:cNvSpPr txBox="1"/>
      </xdr:nvSpPr>
      <xdr:spPr>
        <a:xfrm>
          <a:off x="210757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2" name="正方形/長方形 59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3" name="正方形/長方形 59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4" name="テキスト ボックス 59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年度の固定資産台帳を整備中。</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45,099
44,250
150.98
20,290,339
20,228,193
28,455
11,587,169
19,361,253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68.6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46482</xdr:rowOff>
    </xdr:from>
    <xdr:to>
      <xdr:col>6</xdr:col>
      <xdr:colOff>510540</xdr:colOff>
      <xdr:row>41</xdr:row>
      <xdr:rowOff>64770</xdr:rowOff>
    </xdr:to>
    <xdr:cxnSp macro="">
      <xdr:nvCxnSpPr>
        <xdr:cNvPr id="55" name="直線コネクタ 54"/>
        <xdr:cNvCxnSpPr/>
      </xdr:nvCxnSpPr>
      <xdr:spPr>
        <a:xfrm flipV="1">
          <a:off x="4634865" y="5875782"/>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6"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57" name="直線コネクタ 56"/>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164609</xdr:rowOff>
    </xdr:from>
    <xdr:ext cx="405111" cy="259045"/>
    <xdr:sp macro="" textlink="">
      <xdr:nvSpPr>
        <xdr:cNvPr id="58" name="【図書館】&#10;有形固定資産減価償却率最大値テキスト"/>
        <xdr:cNvSpPr txBox="1"/>
      </xdr:nvSpPr>
      <xdr:spPr>
        <a:xfrm>
          <a:off x="4724400" y="5651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6</xdr:col>
      <xdr:colOff>422275</xdr:colOff>
      <xdr:row>34</xdr:row>
      <xdr:rowOff>46482</xdr:rowOff>
    </xdr:from>
    <xdr:to>
      <xdr:col>6</xdr:col>
      <xdr:colOff>600075</xdr:colOff>
      <xdr:row>34</xdr:row>
      <xdr:rowOff>46482</xdr:rowOff>
    </xdr:to>
    <xdr:cxnSp macro="">
      <xdr:nvCxnSpPr>
        <xdr:cNvPr id="59" name="直線コネクタ 58"/>
        <xdr:cNvCxnSpPr/>
      </xdr:nvCxnSpPr>
      <xdr:spPr>
        <a:xfrm>
          <a:off x="4546600" y="587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22115</xdr:rowOff>
    </xdr:from>
    <xdr:ext cx="405111" cy="259045"/>
    <xdr:sp macro="" textlink="">
      <xdr:nvSpPr>
        <xdr:cNvPr id="60" name="【図書館】&#10;有形固定資産減価償却率平均値テキスト"/>
        <xdr:cNvSpPr txBox="1"/>
      </xdr:nvSpPr>
      <xdr:spPr>
        <a:xfrm>
          <a:off x="4724400" y="65372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43688</xdr:rowOff>
    </xdr:from>
    <xdr:to>
      <xdr:col>6</xdr:col>
      <xdr:colOff>561975</xdr:colOff>
      <xdr:row>38</xdr:row>
      <xdr:rowOff>145288</xdr:rowOff>
    </xdr:to>
    <xdr:sp macro="" textlink="">
      <xdr:nvSpPr>
        <xdr:cNvPr id="61" name="フローチャート : 判断 60"/>
        <xdr:cNvSpPr/>
      </xdr:nvSpPr>
      <xdr:spPr>
        <a:xfrm>
          <a:off x="45847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36830</xdr:rowOff>
    </xdr:from>
    <xdr:to>
      <xdr:col>5</xdr:col>
      <xdr:colOff>409575</xdr:colOff>
      <xdr:row>38</xdr:row>
      <xdr:rowOff>138430</xdr:rowOff>
    </xdr:to>
    <xdr:sp macro="" textlink="">
      <xdr:nvSpPr>
        <xdr:cNvPr id="62" name="フローチャート : 判断 61"/>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154957</xdr:rowOff>
    </xdr:from>
    <xdr:ext cx="405111" cy="259045"/>
    <xdr:sp macro="" textlink="">
      <xdr:nvSpPr>
        <xdr:cNvPr id="63" name="n_1aveValue【図書館】&#10;有形固定資産減価償却率"/>
        <xdr:cNvSpPr txBox="1"/>
      </xdr:nvSpPr>
      <xdr:spPr>
        <a:xfrm>
          <a:off x="3582043"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39116</xdr:rowOff>
    </xdr:from>
    <xdr:to>
      <xdr:col>5</xdr:col>
      <xdr:colOff>409575</xdr:colOff>
      <xdr:row>40</xdr:row>
      <xdr:rowOff>140716</xdr:rowOff>
    </xdr:to>
    <xdr:sp macro="" textlink="">
      <xdr:nvSpPr>
        <xdr:cNvPr id="69" name="円/楕円 68"/>
        <xdr:cNvSpPr/>
      </xdr:nvSpPr>
      <xdr:spPr>
        <a:xfrm>
          <a:off x="3746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131843</xdr:rowOff>
    </xdr:from>
    <xdr:ext cx="405111" cy="259045"/>
    <xdr:sp macro="" textlink="">
      <xdr:nvSpPr>
        <xdr:cNvPr id="70" name="n_1mainValue【図書館】&#10;有形固定資産減価償却率"/>
        <xdr:cNvSpPr txBox="1"/>
      </xdr:nvSpPr>
      <xdr:spPr>
        <a:xfrm>
          <a:off x="3582043" y="698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4" name="テキスト ボックス 8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6" name="テキスト ボックス 8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8" name="テキスト ボックス 8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0" name="テキスト ボックス 8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165100</xdr:rowOff>
    </xdr:from>
    <xdr:to>
      <xdr:col>15</xdr:col>
      <xdr:colOff>180340</xdr:colOff>
      <xdr:row>41</xdr:row>
      <xdr:rowOff>19050</xdr:rowOff>
    </xdr:to>
    <xdr:cxnSp macro="">
      <xdr:nvCxnSpPr>
        <xdr:cNvPr id="94" name="直線コネクタ 93"/>
        <xdr:cNvCxnSpPr/>
      </xdr:nvCxnSpPr>
      <xdr:spPr>
        <a:xfrm flipV="1">
          <a:off x="10476865" y="56515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22877</xdr:rowOff>
    </xdr:from>
    <xdr:ext cx="469744" cy="259045"/>
    <xdr:sp macro="" textlink="">
      <xdr:nvSpPr>
        <xdr:cNvPr id="95" name="【図書館】&#10;一人当たり面積最小値テキスト"/>
        <xdr:cNvSpPr txBox="1"/>
      </xdr:nvSpPr>
      <xdr:spPr>
        <a:xfrm>
          <a:off x="105664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41</xdr:row>
      <xdr:rowOff>19050</xdr:rowOff>
    </xdr:from>
    <xdr:to>
      <xdr:col>15</xdr:col>
      <xdr:colOff>269875</xdr:colOff>
      <xdr:row>41</xdr:row>
      <xdr:rowOff>19050</xdr:rowOff>
    </xdr:to>
    <xdr:cxnSp macro="">
      <xdr:nvCxnSpPr>
        <xdr:cNvPr id="96" name="直線コネクタ 95"/>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111777</xdr:rowOff>
    </xdr:from>
    <xdr:ext cx="469744" cy="259045"/>
    <xdr:sp macro="" textlink="">
      <xdr:nvSpPr>
        <xdr:cNvPr id="97" name="【図書館】&#10;一人当たり面積最大値テキスト"/>
        <xdr:cNvSpPr txBox="1"/>
      </xdr:nvSpPr>
      <xdr:spPr>
        <a:xfrm>
          <a:off x="105664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0.125</a:t>
          </a:r>
          <a:endParaRPr kumimoji="1" lang="ja-JP" altLang="en-US" sz="1000" b="1">
            <a:latin typeface="ＭＳ Ｐゴシック"/>
          </a:endParaRPr>
        </a:p>
      </xdr:txBody>
    </xdr:sp>
    <xdr:clientData/>
  </xdr:oneCellAnchor>
  <xdr:twoCellAnchor>
    <xdr:from>
      <xdr:col>15</xdr:col>
      <xdr:colOff>92075</xdr:colOff>
      <xdr:row>32</xdr:row>
      <xdr:rowOff>165100</xdr:rowOff>
    </xdr:from>
    <xdr:to>
      <xdr:col>15</xdr:col>
      <xdr:colOff>269875</xdr:colOff>
      <xdr:row>32</xdr:row>
      <xdr:rowOff>165100</xdr:rowOff>
    </xdr:to>
    <xdr:cxnSp macro="">
      <xdr:nvCxnSpPr>
        <xdr:cNvPr id="98" name="直線コネクタ 97"/>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48277</xdr:rowOff>
    </xdr:from>
    <xdr:ext cx="469744" cy="259045"/>
    <xdr:sp macro="" textlink="">
      <xdr:nvSpPr>
        <xdr:cNvPr id="99" name="【図書館】&#10;一人当たり面積平均値テキスト"/>
        <xdr:cNvSpPr txBox="1"/>
      </xdr:nvSpPr>
      <xdr:spPr>
        <a:xfrm>
          <a:off x="105664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69850</xdr:rowOff>
    </xdr:from>
    <xdr:to>
      <xdr:col>15</xdr:col>
      <xdr:colOff>231775</xdr:colOff>
      <xdr:row>38</xdr:row>
      <xdr:rowOff>0</xdr:rowOff>
    </xdr:to>
    <xdr:sp macro="" textlink="">
      <xdr:nvSpPr>
        <xdr:cNvPr id="100" name="フローチャート : 判断 99"/>
        <xdr:cNvSpPr/>
      </xdr:nvSpPr>
      <xdr:spPr>
        <a:xfrm>
          <a:off x="10426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133350</xdr:rowOff>
    </xdr:from>
    <xdr:to>
      <xdr:col>14</xdr:col>
      <xdr:colOff>79375</xdr:colOff>
      <xdr:row>38</xdr:row>
      <xdr:rowOff>63500</xdr:rowOff>
    </xdr:to>
    <xdr:sp macro="" textlink="">
      <xdr:nvSpPr>
        <xdr:cNvPr id="101" name="フローチャート : 判断 100"/>
        <xdr:cNvSpPr/>
      </xdr:nvSpPr>
      <xdr:spPr>
        <a:xfrm>
          <a:off x="95885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54627</xdr:rowOff>
    </xdr:from>
    <xdr:ext cx="469744" cy="259045"/>
    <xdr:sp macro="" textlink="">
      <xdr:nvSpPr>
        <xdr:cNvPr id="102" name="n_1aveValue【図書館】&#10;一人当たり面積"/>
        <xdr:cNvSpPr txBox="1"/>
      </xdr:nvSpPr>
      <xdr:spPr>
        <a:xfrm>
          <a:off x="9391727"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0.056</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33</xdr:row>
      <xdr:rowOff>133350</xdr:rowOff>
    </xdr:from>
    <xdr:to>
      <xdr:col>14</xdr:col>
      <xdr:colOff>79375</xdr:colOff>
      <xdr:row>34</xdr:row>
      <xdr:rowOff>63500</xdr:rowOff>
    </xdr:to>
    <xdr:sp macro="" textlink="">
      <xdr:nvSpPr>
        <xdr:cNvPr id="108" name="円/楕円 107"/>
        <xdr:cNvSpPr/>
      </xdr:nvSpPr>
      <xdr:spPr>
        <a:xfrm>
          <a:off x="95885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32</xdr:row>
      <xdr:rowOff>80027</xdr:rowOff>
    </xdr:from>
    <xdr:ext cx="469744" cy="259045"/>
    <xdr:sp macro="" textlink="">
      <xdr:nvSpPr>
        <xdr:cNvPr id="109" name="n_1mainValue【図書館】&#10;一人当たり面積"/>
        <xdr:cNvSpPr txBox="1"/>
      </xdr:nvSpPr>
      <xdr:spPr>
        <a:xfrm>
          <a:off x="9391727"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83820</xdr:rowOff>
    </xdr:from>
    <xdr:to>
      <xdr:col>6</xdr:col>
      <xdr:colOff>510540</xdr:colOff>
      <xdr:row>64</xdr:row>
      <xdr:rowOff>83820</xdr:rowOff>
    </xdr:to>
    <xdr:cxnSp macro="">
      <xdr:nvCxnSpPr>
        <xdr:cNvPr id="134" name="直線コネクタ 133"/>
        <xdr:cNvCxnSpPr/>
      </xdr:nvCxnSpPr>
      <xdr:spPr>
        <a:xfrm flipV="1">
          <a:off x="4634865" y="96850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87647</xdr:rowOff>
    </xdr:from>
    <xdr:ext cx="405111" cy="259045"/>
    <xdr:sp macro="" textlink="">
      <xdr:nvSpPr>
        <xdr:cNvPr id="135" name="【体育館・プール】&#10;有形固定資産減価償却率最小値テキスト"/>
        <xdr:cNvSpPr txBox="1"/>
      </xdr:nvSpPr>
      <xdr:spPr>
        <a:xfrm>
          <a:off x="47244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a:t>
          </a:r>
          <a:endParaRPr kumimoji="1" lang="ja-JP" altLang="en-US" sz="1000" b="1">
            <a:latin typeface="ＭＳ Ｐゴシック"/>
          </a:endParaRPr>
        </a:p>
      </xdr:txBody>
    </xdr:sp>
    <xdr:clientData/>
  </xdr:oneCellAnchor>
  <xdr:twoCellAnchor>
    <xdr:from>
      <xdr:col>6</xdr:col>
      <xdr:colOff>422275</xdr:colOff>
      <xdr:row>64</xdr:row>
      <xdr:rowOff>83820</xdr:rowOff>
    </xdr:from>
    <xdr:to>
      <xdr:col>6</xdr:col>
      <xdr:colOff>600075</xdr:colOff>
      <xdr:row>64</xdr:row>
      <xdr:rowOff>83820</xdr:rowOff>
    </xdr:to>
    <xdr:cxnSp macro="">
      <xdr:nvCxnSpPr>
        <xdr:cNvPr id="136" name="直線コネクタ 135"/>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30497</xdr:rowOff>
    </xdr:from>
    <xdr:ext cx="405111" cy="259045"/>
    <xdr:sp macro="" textlink="">
      <xdr:nvSpPr>
        <xdr:cNvPr id="137" name="【体育館・プール】&#10;有形固定資産減価償却率最大値テキスト"/>
        <xdr:cNvSpPr txBox="1"/>
      </xdr:nvSpPr>
      <xdr:spPr>
        <a:xfrm>
          <a:off x="47244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6</xdr:col>
      <xdr:colOff>422275</xdr:colOff>
      <xdr:row>56</xdr:row>
      <xdr:rowOff>83820</xdr:rowOff>
    </xdr:from>
    <xdr:to>
      <xdr:col>6</xdr:col>
      <xdr:colOff>600075</xdr:colOff>
      <xdr:row>56</xdr:row>
      <xdr:rowOff>83820</xdr:rowOff>
    </xdr:to>
    <xdr:cxnSp macro="">
      <xdr:nvCxnSpPr>
        <xdr:cNvPr id="138" name="直線コネクタ 137"/>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72407</xdr:rowOff>
    </xdr:from>
    <xdr:ext cx="405111" cy="259045"/>
    <xdr:sp macro="" textlink="">
      <xdr:nvSpPr>
        <xdr:cNvPr id="139" name="【体育館・プール】&#10;有形固定資産減価償却率平均値テキスト"/>
        <xdr:cNvSpPr txBox="1"/>
      </xdr:nvSpPr>
      <xdr:spPr>
        <a:xfrm>
          <a:off x="4724400" y="10530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93980</xdr:rowOff>
    </xdr:from>
    <xdr:to>
      <xdr:col>6</xdr:col>
      <xdr:colOff>561975</xdr:colOff>
      <xdr:row>62</xdr:row>
      <xdr:rowOff>24130</xdr:rowOff>
    </xdr:to>
    <xdr:sp macro="" textlink="">
      <xdr:nvSpPr>
        <xdr:cNvPr id="140" name="フローチャート : 判断 139"/>
        <xdr:cNvSpPr/>
      </xdr:nvSpPr>
      <xdr:spPr>
        <a:xfrm>
          <a:off x="45847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63500</xdr:rowOff>
    </xdr:from>
    <xdr:to>
      <xdr:col>5</xdr:col>
      <xdr:colOff>409575</xdr:colOff>
      <xdr:row>61</xdr:row>
      <xdr:rowOff>165100</xdr:rowOff>
    </xdr:to>
    <xdr:sp macro="" textlink="">
      <xdr:nvSpPr>
        <xdr:cNvPr id="141" name="フローチャート : 判断 140"/>
        <xdr:cNvSpPr/>
      </xdr:nvSpPr>
      <xdr:spPr>
        <a:xfrm>
          <a:off x="3746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156227</xdr:rowOff>
    </xdr:from>
    <xdr:ext cx="405111" cy="259045"/>
    <xdr:sp macro="" textlink="">
      <xdr:nvSpPr>
        <xdr:cNvPr id="142" name="n_1aveValue【体育館・プール】&#10;有形固定資産減価償却率"/>
        <xdr:cNvSpPr txBox="1"/>
      </xdr:nvSpPr>
      <xdr:spPr>
        <a:xfrm>
          <a:off x="3582043"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67310</xdr:rowOff>
    </xdr:from>
    <xdr:to>
      <xdr:col>5</xdr:col>
      <xdr:colOff>409575</xdr:colOff>
      <xdr:row>60</xdr:row>
      <xdr:rowOff>168910</xdr:rowOff>
    </xdr:to>
    <xdr:sp macro="" textlink="">
      <xdr:nvSpPr>
        <xdr:cNvPr id="148" name="円/楕円 147"/>
        <xdr:cNvSpPr/>
      </xdr:nvSpPr>
      <xdr:spPr>
        <a:xfrm>
          <a:off x="3746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13987</xdr:rowOff>
    </xdr:from>
    <xdr:ext cx="405111" cy="259045"/>
    <xdr:sp macro="" textlink="">
      <xdr:nvSpPr>
        <xdr:cNvPr id="149" name="n_1mainValue【体育館・プール】&#10;有形固定資産減価償却率"/>
        <xdr:cNvSpPr txBox="1"/>
      </xdr:nvSpPr>
      <xdr:spPr>
        <a:xfrm>
          <a:off x="3582043"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0" name="直線コネクタ 15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1" name="テキスト ボックス 160"/>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2" name="直線コネクタ 16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3" name="テキスト ボックス 162"/>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4" name="直線コネクタ 16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5" name="テキスト ボックス 164"/>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6" name="直線コネクタ 16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7" name="テキスト ボックス 166"/>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9" name="テキスト ボックス 16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13716</xdr:rowOff>
    </xdr:from>
    <xdr:to>
      <xdr:col>15</xdr:col>
      <xdr:colOff>180340</xdr:colOff>
      <xdr:row>62</xdr:row>
      <xdr:rowOff>84582</xdr:rowOff>
    </xdr:to>
    <xdr:cxnSp macro="">
      <xdr:nvCxnSpPr>
        <xdr:cNvPr id="171" name="直線コネクタ 170"/>
        <xdr:cNvCxnSpPr/>
      </xdr:nvCxnSpPr>
      <xdr:spPr>
        <a:xfrm flipV="1">
          <a:off x="10476865" y="9614916"/>
          <a:ext cx="0" cy="1099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88409</xdr:rowOff>
    </xdr:from>
    <xdr:ext cx="469744" cy="259045"/>
    <xdr:sp macro="" textlink="">
      <xdr:nvSpPr>
        <xdr:cNvPr id="172" name="【体育館・プール】&#10;一人当たり面積最小値テキスト"/>
        <xdr:cNvSpPr txBox="1"/>
      </xdr:nvSpPr>
      <xdr:spPr>
        <a:xfrm>
          <a:off x="1056640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15</xdr:col>
      <xdr:colOff>92075</xdr:colOff>
      <xdr:row>62</xdr:row>
      <xdr:rowOff>84582</xdr:rowOff>
    </xdr:from>
    <xdr:to>
      <xdr:col>15</xdr:col>
      <xdr:colOff>269875</xdr:colOff>
      <xdr:row>62</xdr:row>
      <xdr:rowOff>84582</xdr:rowOff>
    </xdr:to>
    <xdr:cxnSp macro="">
      <xdr:nvCxnSpPr>
        <xdr:cNvPr id="173" name="直線コネクタ 172"/>
        <xdr:cNvCxnSpPr/>
      </xdr:nvCxnSpPr>
      <xdr:spPr>
        <a:xfrm>
          <a:off x="10388600" y="1071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131843</xdr:rowOff>
    </xdr:from>
    <xdr:ext cx="469744" cy="259045"/>
    <xdr:sp macro="" textlink="">
      <xdr:nvSpPr>
        <xdr:cNvPr id="174" name="【体育館・プール】&#10;一人当たり面積最大値テキスト"/>
        <xdr:cNvSpPr txBox="1"/>
      </xdr:nvSpPr>
      <xdr:spPr>
        <a:xfrm>
          <a:off x="10566400" y="939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0.594</a:t>
          </a:r>
          <a:endParaRPr kumimoji="1" lang="ja-JP" altLang="en-US" sz="1000" b="1">
            <a:latin typeface="ＭＳ Ｐゴシック"/>
          </a:endParaRPr>
        </a:p>
      </xdr:txBody>
    </xdr:sp>
    <xdr:clientData/>
  </xdr:oneCellAnchor>
  <xdr:twoCellAnchor>
    <xdr:from>
      <xdr:col>15</xdr:col>
      <xdr:colOff>92075</xdr:colOff>
      <xdr:row>56</xdr:row>
      <xdr:rowOff>13716</xdr:rowOff>
    </xdr:from>
    <xdr:to>
      <xdr:col>15</xdr:col>
      <xdr:colOff>269875</xdr:colOff>
      <xdr:row>56</xdr:row>
      <xdr:rowOff>13716</xdr:rowOff>
    </xdr:to>
    <xdr:cxnSp macro="">
      <xdr:nvCxnSpPr>
        <xdr:cNvPr id="175" name="直線コネクタ 174"/>
        <xdr:cNvCxnSpPr/>
      </xdr:nvCxnSpPr>
      <xdr:spPr>
        <a:xfrm>
          <a:off x="10388600" y="9614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119651</xdr:rowOff>
    </xdr:from>
    <xdr:ext cx="469744" cy="259045"/>
    <xdr:sp macro="" textlink="">
      <xdr:nvSpPr>
        <xdr:cNvPr id="176" name="【体育館・プール】&#10;一人当たり面積平均値テキスト"/>
        <xdr:cNvSpPr txBox="1"/>
      </xdr:nvSpPr>
      <xdr:spPr>
        <a:xfrm>
          <a:off x="10566400" y="10235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141224</xdr:rowOff>
    </xdr:from>
    <xdr:to>
      <xdr:col>15</xdr:col>
      <xdr:colOff>231775</xdr:colOff>
      <xdr:row>60</xdr:row>
      <xdr:rowOff>71374</xdr:rowOff>
    </xdr:to>
    <xdr:sp macro="" textlink="">
      <xdr:nvSpPr>
        <xdr:cNvPr id="177" name="フローチャート : 判断 176"/>
        <xdr:cNvSpPr/>
      </xdr:nvSpPr>
      <xdr:spPr>
        <a:xfrm>
          <a:off x="10426700" y="1025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70358</xdr:rowOff>
    </xdr:from>
    <xdr:to>
      <xdr:col>14</xdr:col>
      <xdr:colOff>79375</xdr:colOff>
      <xdr:row>60</xdr:row>
      <xdr:rowOff>508</xdr:rowOff>
    </xdr:to>
    <xdr:sp macro="" textlink="">
      <xdr:nvSpPr>
        <xdr:cNvPr id="178" name="フローチャート : 判断 177"/>
        <xdr:cNvSpPr/>
      </xdr:nvSpPr>
      <xdr:spPr>
        <a:xfrm>
          <a:off x="9588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17035</xdr:rowOff>
    </xdr:from>
    <xdr:ext cx="469744" cy="259045"/>
    <xdr:sp macro="" textlink="">
      <xdr:nvSpPr>
        <xdr:cNvPr id="179" name="n_1aveValue【体育館・プール】&#10;一人当たり面積"/>
        <xdr:cNvSpPr txBox="1"/>
      </xdr:nvSpPr>
      <xdr:spPr>
        <a:xfrm>
          <a:off x="9391727" y="996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0" name="テキスト ボックス 17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1" name="テキスト ボックス 18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2" name="テキスト ボックス 18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3" name="テキスト ボックス 18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4" name="テキスト ボックス 18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109220</xdr:rowOff>
    </xdr:from>
    <xdr:to>
      <xdr:col>14</xdr:col>
      <xdr:colOff>79375</xdr:colOff>
      <xdr:row>63</xdr:row>
      <xdr:rowOff>39370</xdr:rowOff>
    </xdr:to>
    <xdr:sp macro="" textlink="">
      <xdr:nvSpPr>
        <xdr:cNvPr id="185" name="円/楕円 184"/>
        <xdr:cNvSpPr/>
      </xdr:nvSpPr>
      <xdr:spPr>
        <a:xfrm>
          <a:off x="9588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30497</xdr:rowOff>
    </xdr:from>
    <xdr:ext cx="469744" cy="259045"/>
    <xdr:sp macro="" textlink="">
      <xdr:nvSpPr>
        <xdr:cNvPr id="186" name="n_1mainValue【体育館・プール】&#10;一人当たり面積"/>
        <xdr:cNvSpPr txBox="1"/>
      </xdr:nvSpPr>
      <xdr:spPr>
        <a:xfrm>
          <a:off x="9391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7" name="正方形/長方形 18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8" name="正方形/長方形 18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9" name="正方形/長方形 18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0" name="正方形/長方形 18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1" name="正方形/長方形 19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2" name="正方形/長方形 19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3" name="正方形/長方形 19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4" name="正方形/長方形 19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5" name="テキスト ボックス 19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6" name="直線コネクタ 19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7" name="テキスト ボックス 19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8" name="直線コネクタ 19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9" name="テキスト ボックス 19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0" name="直線コネクタ 19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1" name="テキスト ボックス 20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2" name="直線コネクタ 20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3" name="テキスト ボックス 20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4" name="直線コネクタ 20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5" name="テキスト ボックス 20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6" name="直線コネクタ 20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7" name="テキスト ボックス 20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8" name="直線コネクタ 20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9" name="テキスト ボックス 20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11430</xdr:rowOff>
    </xdr:from>
    <xdr:to>
      <xdr:col>6</xdr:col>
      <xdr:colOff>510540</xdr:colOff>
      <xdr:row>85</xdr:row>
      <xdr:rowOff>74295</xdr:rowOff>
    </xdr:to>
    <xdr:cxnSp macro="">
      <xdr:nvCxnSpPr>
        <xdr:cNvPr id="211" name="直線コネクタ 210"/>
        <xdr:cNvCxnSpPr/>
      </xdr:nvCxnSpPr>
      <xdr:spPr>
        <a:xfrm flipV="1">
          <a:off x="4634865" y="1338453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78122</xdr:rowOff>
    </xdr:from>
    <xdr:ext cx="405111" cy="259045"/>
    <xdr:sp macro="" textlink="">
      <xdr:nvSpPr>
        <xdr:cNvPr id="212" name="【福祉施設】&#10;有形固定資産減価償却率最小値テキスト"/>
        <xdr:cNvSpPr txBox="1"/>
      </xdr:nvSpPr>
      <xdr:spPr>
        <a:xfrm>
          <a:off x="4724400"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6</xdr:col>
      <xdr:colOff>422275</xdr:colOff>
      <xdr:row>85</xdr:row>
      <xdr:rowOff>74295</xdr:rowOff>
    </xdr:from>
    <xdr:to>
      <xdr:col>6</xdr:col>
      <xdr:colOff>600075</xdr:colOff>
      <xdr:row>85</xdr:row>
      <xdr:rowOff>74295</xdr:rowOff>
    </xdr:to>
    <xdr:cxnSp macro="">
      <xdr:nvCxnSpPr>
        <xdr:cNvPr id="213" name="直線コネクタ 212"/>
        <xdr:cNvCxnSpPr/>
      </xdr:nvCxnSpPr>
      <xdr:spPr>
        <a:xfrm>
          <a:off x="4546600" y="1464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129557</xdr:rowOff>
    </xdr:from>
    <xdr:ext cx="405111" cy="259045"/>
    <xdr:sp macro="" textlink="">
      <xdr:nvSpPr>
        <xdr:cNvPr id="214" name="【福祉施設】&#10;有形固定資産減価償却率最大値テキスト"/>
        <xdr:cNvSpPr txBox="1"/>
      </xdr:nvSpPr>
      <xdr:spPr>
        <a:xfrm>
          <a:off x="47244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11430</xdr:rowOff>
    </xdr:from>
    <xdr:to>
      <xdr:col>6</xdr:col>
      <xdr:colOff>600075</xdr:colOff>
      <xdr:row>78</xdr:row>
      <xdr:rowOff>11430</xdr:rowOff>
    </xdr:to>
    <xdr:cxnSp macro="">
      <xdr:nvCxnSpPr>
        <xdr:cNvPr id="215" name="直線コネクタ 214"/>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158132</xdr:rowOff>
    </xdr:from>
    <xdr:ext cx="405111" cy="259045"/>
    <xdr:sp macro="" textlink="">
      <xdr:nvSpPr>
        <xdr:cNvPr id="216" name="【福祉施設】&#10;有形固定資産減価償却率平均値テキスト"/>
        <xdr:cNvSpPr txBox="1"/>
      </xdr:nvSpPr>
      <xdr:spPr>
        <a:xfrm>
          <a:off x="4724400" y="1421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8255</xdr:rowOff>
    </xdr:from>
    <xdr:to>
      <xdr:col>6</xdr:col>
      <xdr:colOff>561975</xdr:colOff>
      <xdr:row>83</xdr:row>
      <xdr:rowOff>109855</xdr:rowOff>
    </xdr:to>
    <xdr:sp macro="" textlink="">
      <xdr:nvSpPr>
        <xdr:cNvPr id="217" name="フローチャート : 判断 216"/>
        <xdr:cNvSpPr/>
      </xdr:nvSpPr>
      <xdr:spPr>
        <a:xfrm>
          <a:off x="45847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151130</xdr:rowOff>
    </xdr:from>
    <xdr:to>
      <xdr:col>5</xdr:col>
      <xdr:colOff>409575</xdr:colOff>
      <xdr:row>83</xdr:row>
      <xdr:rowOff>81280</xdr:rowOff>
    </xdr:to>
    <xdr:sp macro="" textlink="">
      <xdr:nvSpPr>
        <xdr:cNvPr id="218" name="フローチャート : 判断 217"/>
        <xdr:cNvSpPr/>
      </xdr:nvSpPr>
      <xdr:spPr>
        <a:xfrm>
          <a:off x="3746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97807</xdr:rowOff>
    </xdr:from>
    <xdr:ext cx="405111" cy="259045"/>
    <xdr:sp macro="" textlink="">
      <xdr:nvSpPr>
        <xdr:cNvPr id="219" name="n_1aveValue【福祉施設】&#10;有形固定資産減価償却率"/>
        <xdr:cNvSpPr txBox="1"/>
      </xdr:nvSpPr>
      <xdr:spPr>
        <a:xfrm>
          <a:off x="3582043"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0" name="テキスト ボックス 21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1" name="テキスト ボックス 22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2" name="テキスト ボックス 22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3" name="テキスト ボックス 22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4" name="テキスト ボックス 22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67311</xdr:rowOff>
    </xdr:from>
    <xdr:to>
      <xdr:col>5</xdr:col>
      <xdr:colOff>409575</xdr:colOff>
      <xdr:row>83</xdr:row>
      <xdr:rowOff>168911</xdr:rowOff>
    </xdr:to>
    <xdr:sp macro="" textlink="">
      <xdr:nvSpPr>
        <xdr:cNvPr id="225" name="円/楕円 224"/>
        <xdr:cNvSpPr/>
      </xdr:nvSpPr>
      <xdr:spPr>
        <a:xfrm>
          <a:off x="3746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160038</xdr:rowOff>
    </xdr:from>
    <xdr:ext cx="405111" cy="259045"/>
    <xdr:sp macro="" textlink="">
      <xdr:nvSpPr>
        <xdr:cNvPr id="226" name="n_1mainValue【福祉施設】&#10;有形固定資産減価償却率"/>
        <xdr:cNvSpPr txBox="1"/>
      </xdr:nvSpPr>
      <xdr:spPr>
        <a:xfrm>
          <a:off x="3582043"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4" name="正方形/長方形 2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5" name="テキスト ボックス 2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6" name="直線コネクタ 2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37" name="直線コネクタ 23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8" name="テキスト ボックス 23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39" name="直線コネクタ 23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0" name="テキスト ボックス 23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1" name="直線コネクタ 24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2" name="テキスト ボックス 24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3" name="直線コネクタ 24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4" name="テキスト ボックス 24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5" name="直線コネクタ 24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6" name="テキスト ボックス 24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7" name="直線コネクタ 24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48" name="テキスト ボックス 24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9" name="直線コネクタ 24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0" name="テキスト ボックス 24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25037</xdr:rowOff>
    </xdr:from>
    <xdr:to>
      <xdr:col>15</xdr:col>
      <xdr:colOff>180340</xdr:colOff>
      <xdr:row>86</xdr:row>
      <xdr:rowOff>109945</xdr:rowOff>
    </xdr:to>
    <xdr:cxnSp macro="">
      <xdr:nvCxnSpPr>
        <xdr:cNvPr id="252" name="直線コネクタ 251"/>
        <xdr:cNvCxnSpPr/>
      </xdr:nvCxnSpPr>
      <xdr:spPr>
        <a:xfrm flipV="1">
          <a:off x="10476865" y="13398137"/>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113772</xdr:rowOff>
    </xdr:from>
    <xdr:ext cx="469744" cy="259045"/>
    <xdr:sp macro="" textlink="">
      <xdr:nvSpPr>
        <xdr:cNvPr id="253" name="【福祉施設】&#10;一人当たり面積最小値テキスト"/>
        <xdr:cNvSpPr txBox="1"/>
      </xdr:nvSpPr>
      <xdr:spPr>
        <a:xfrm>
          <a:off x="105664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86</xdr:row>
      <xdr:rowOff>109945</xdr:rowOff>
    </xdr:from>
    <xdr:to>
      <xdr:col>15</xdr:col>
      <xdr:colOff>269875</xdr:colOff>
      <xdr:row>86</xdr:row>
      <xdr:rowOff>109945</xdr:rowOff>
    </xdr:to>
    <xdr:cxnSp macro="">
      <xdr:nvCxnSpPr>
        <xdr:cNvPr id="254" name="直線コネクタ 253"/>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143164</xdr:rowOff>
    </xdr:from>
    <xdr:ext cx="469744" cy="259045"/>
    <xdr:sp macro="" textlink="">
      <xdr:nvSpPr>
        <xdr:cNvPr id="255" name="【福祉施設】&#10;一人当たり面積最大値テキスト"/>
        <xdr:cNvSpPr txBox="1"/>
      </xdr:nvSpPr>
      <xdr:spPr>
        <a:xfrm>
          <a:off x="105664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0.464</a:t>
          </a:r>
          <a:endParaRPr kumimoji="1" lang="ja-JP" altLang="en-US" sz="1000" b="1">
            <a:latin typeface="ＭＳ Ｐゴシック"/>
          </a:endParaRPr>
        </a:p>
      </xdr:txBody>
    </xdr:sp>
    <xdr:clientData/>
  </xdr:oneCellAnchor>
  <xdr:twoCellAnchor>
    <xdr:from>
      <xdr:col>15</xdr:col>
      <xdr:colOff>92075</xdr:colOff>
      <xdr:row>78</xdr:row>
      <xdr:rowOff>25037</xdr:rowOff>
    </xdr:from>
    <xdr:to>
      <xdr:col>15</xdr:col>
      <xdr:colOff>269875</xdr:colOff>
      <xdr:row>78</xdr:row>
      <xdr:rowOff>25037</xdr:rowOff>
    </xdr:to>
    <xdr:cxnSp macro="">
      <xdr:nvCxnSpPr>
        <xdr:cNvPr id="256" name="直線コネクタ 255"/>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17978</xdr:rowOff>
    </xdr:from>
    <xdr:ext cx="469744" cy="259045"/>
    <xdr:sp macro="" textlink="">
      <xdr:nvSpPr>
        <xdr:cNvPr id="257" name="【福祉施設】&#10;一人当たり面積平均値テキスト"/>
        <xdr:cNvSpPr txBox="1"/>
      </xdr:nvSpPr>
      <xdr:spPr>
        <a:xfrm>
          <a:off x="10566400" y="14419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39551</xdr:rowOff>
    </xdr:from>
    <xdr:to>
      <xdr:col>15</xdr:col>
      <xdr:colOff>231775</xdr:colOff>
      <xdr:row>84</xdr:row>
      <xdr:rowOff>141151</xdr:rowOff>
    </xdr:to>
    <xdr:sp macro="" textlink="">
      <xdr:nvSpPr>
        <xdr:cNvPr id="258" name="フローチャート : 判断 257"/>
        <xdr:cNvSpPr/>
      </xdr:nvSpPr>
      <xdr:spPr>
        <a:xfrm>
          <a:off x="10426700" y="1444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148952</xdr:rowOff>
    </xdr:from>
    <xdr:to>
      <xdr:col>14</xdr:col>
      <xdr:colOff>79375</xdr:colOff>
      <xdr:row>84</xdr:row>
      <xdr:rowOff>79102</xdr:rowOff>
    </xdr:to>
    <xdr:sp macro="" textlink="">
      <xdr:nvSpPr>
        <xdr:cNvPr id="259" name="フローチャート : 判断 258"/>
        <xdr:cNvSpPr/>
      </xdr:nvSpPr>
      <xdr:spPr>
        <a:xfrm>
          <a:off x="9588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70229</xdr:rowOff>
    </xdr:from>
    <xdr:ext cx="469744" cy="259045"/>
    <xdr:sp macro="" textlink="">
      <xdr:nvSpPr>
        <xdr:cNvPr id="260" name="n_1aveValue【福祉施設】&#10;一人当たり面積"/>
        <xdr:cNvSpPr txBox="1"/>
      </xdr:nvSpPr>
      <xdr:spPr>
        <a:xfrm>
          <a:off x="9391727" y="1447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0.148</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1" name="テキスト ボックス 2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2" name="テキスト ボックス 2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3" name="テキスト ボックス 2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4" name="テキスト ボックス 2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5" name="テキスト ボックス 2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93436</xdr:rowOff>
    </xdr:from>
    <xdr:to>
      <xdr:col>14</xdr:col>
      <xdr:colOff>79375</xdr:colOff>
      <xdr:row>84</xdr:row>
      <xdr:rowOff>23586</xdr:rowOff>
    </xdr:to>
    <xdr:sp macro="" textlink="">
      <xdr:nvSpPr>
        <xdr:cNvPr id="266" name="円/楕円 265"/>
        <xdr:cNvSpPr/>
      </xdr:nvSpPr>
      <xdr:spPr>
        <a:xfrm>
          <a:off x="9588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40113</xdr:rowOff>
    </xdr:from>
    <xdr:ext cx="469744" cy="259045"/>
    <xdr:sp macro="" textlink="">
      <xdr:nvSpPr>
        <xdr:cNvPr id="267" name="n_1mainValue【福祉施設】&#10;一人当たり面積"/>
        <xdr:cNvSpPr txBox="1"/>
      </xdr:nvSpPr>
      <xdr:spPr>
        <a:xfrm>
          <a:off x="9391727" y="140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8" name="正方形/長方形 2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9" name="正方形/長方形 2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0" name="正方形/長方形 2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1" name="正方形/長方形 2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2" name="正方形/長方形 2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3" name="正方形/長方形 2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4" name="正方形/長方形 2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5" name="正方形/長方形 27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6" name="テキスト ボックス 27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7" name="直線コネクタ 27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78" name="テキスト ボックス 277"/>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79" name="直線コネクタ 278"/>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80" name="テキスト ボックス 279"/>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81" name="直線コネクタ 280"/>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2" name="テキスト ボックス 281"/>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83" name="直線コネクタ 282"/>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84" name="テキスト ボックス 283"/>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85" name="直線コネクタ 284"/>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86" name="テキスト ボックス 285"/>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7" name="直線コネクタ 28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8" name="テキスト ボックス 28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46482</xdr:rowOff>
    </xdr:from>
    <xdr:to>
      <xdr:col>6</xdr:col>
      <xdr:colOff>510540</xdr:colOff>
      <xdr:row>108</xdr:row>
      <xdr:rowOff>135637</xdr:rowOff>
    </xdr:to>
    <xdr:cxnSp macro="">
      <xdr:nvCxnSpPr>
        <xdr:cNvPr id="290" name="直線コネクタ 289"/>
        <xdr:cNvCxnSpPr/>
      </xdr:nvCxnSpPr>
      <xdr:spPr>
        <a:xfrm flipV="1">
          <a:off x="4634865" y="17191482"/>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139464</xdr:rowOff>
    </xdr:from>
    <xdr:ext cx="405111" cy="259045"/>
    <xdr:sp macro="" textlink="">
      <xdr:nvSpPr>
        <xdr:cNvPr id="291" name="【市民会館】&#10;有形固定資産減価償却率最小値テキスト"/>
        <xdr:cNvSpPr txBox="1"/>
      </xdr:nvSpPr>
      <xdr:spPr>
        <a:xfrm>
          <a:off x="47244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422275</xdr:colOff>
      <xdr:row>108</xdr:row>
      <xdr:rowOff>135637</xdr:rowOff>
    </xdr:from>
    <xdr:to>
      <xdr:col>6</xdr:col>
      <xdr:colOff>600075</xdr:colOff>
      <xdr:row>108</xdr:row>
      <xdr:rowOff>135637</xdr:rowOff>
    </xdr:to>
    <xdr:cxnSp macro="">
      <xdr:nvCxnSpPr>
        <xdr:cNvPr id="292" name="直線コネクタ 291"/>
        <xdr:cNvCxnSpPr/>
      </xdr:nvCxnSpPr>
      <xdr:spPr>
        <a:xfrm>
          <a:off x="4546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164609</xdr:rowOff>
    </xdr:from>
    <xdr:ext cx="405111" cy="259045"/>
    <xdr:sp macro="" textlink="">
      <xdr:nvSpPr>
        <xdr:cNvPr id="293" name="【市民会館】&#10;有形固定資産減価償却率最大値テキスト"/>
        <xdr:cNvSpPr txBox="1"/>
      </xdr:nvSpPr>
      <xdr:spPr>
        <a:xfrm>
          <a:off x="4724400" y="1696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100</xdr:row>
      <xdr:rowOff>46482</xdr:rowOff>
    </xdr:from>
    <xdr:to>
      <xdr:col>6</xdr:col>
      <xdr:colOff>600075</xdr:colOff>
      <xdr:row>100</xdr:row>
      <xdr:rowOff>46482</xdr:rowOff>
    </xdr:to>
    <xdr:cxnSp macro="">
      <xdr:nvCxnSpPr>
        <xdr:cNvPr id="294" name="直線コネクタ 293"/>
        <xdr:cNvCxnSpPr/>
      </xdr:nvCxnSpPr>
      <xdr:spPr>
        <a:xfrm>
          <a:off x="4546600" y="1719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88409</xdr:rowOff>
    </xdr:from>
    <xdr:ext cx="405111" cy="259045"/>
    <xdr:sp macro="" textlink="">
      <xdr:nvSpPr>
        <xdr:cNvPr id="295" name="【市民会館】&#10;有形固定資産減価償却率平均値テキスト"/>
        <xdr:cNvSpPr txBox="1"/>
      </xdr:nvSpPr>
      <xdr:spPr>
        <a:xfrm>
          <a:off x="4724400" y="1774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109982</xdr:rowOff>
    </xdr:from>
    <xdr:to>
      <xdr:col>6</xdr:col>
      <xdr:colOff>561975</xdr:colOff>
      <xdr:row>104</xdr:row>
      <xdr:rowOff>40132</xdr:rowOff>
    </xdr:to>
    <xdr:sp macro="" textlink="">
      <xdr:nvSpPr>
        <xdr:cNvPr id="296" name="フローチャート : 判断 295"/>
        <xdr:cNvSpPr/>
      </xdr:nvSpPr>
      <xdr:spPr>
        <a:xfrm>
          <a:off x="4584700" y="1776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59689</xdr:rowOff>
    </xdr:from>
    <xdr:to>
      <xdr:col>5</xdr:col>
      <xdr:colOff>409575</xdr:colOff>
      <xdr:row>104</xdr:row>
      <xdr:rowOff>161289</xdr:rowOff>
    </xdr:to>
    <xdr:sp macro="" textlink="">
      <xdr:nvSpPr>
        <xdr:cNvPr id="297" name="フローチャート : 判断 296"/>
        <xdr:cNvSpPr/>
      </xdr:nvSpPr>
      <xdr:spPr>
        <a:xfrm>
          <a:off x="3746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152416</xdr:rowOff>
    </xdr:from>
    <xdr:ext cx="405111" cy="259045"/>
    <xdr:sp macro="" textlink="">
      <xdr:nvSpPr>
        <xdr:cNvPr id="298" name="n_1aveValue【市民会館】&#10;有形固定資産減価償却率"/>
        <xdr:cNvSpPr txBox="1"/>
      </xdr:nvSpPr>
      <xdr:spPr>
        <a:xfrm>
          <a:off x="3582043"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9" name="テキスト ボックス 2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0" name="テキスト ボックス 2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1" name="テキスト ボックス 3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2" name="テキスト ボックス 3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3" name="テキスト ボックス 3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103</xdr:row>
      <xdr:rowOff>50546</xdr:rowOff>
    </xdr:from>
    <xdr:to>
      <xdr:col>5</xdr:col>
      <xdr:colOff>409575</xdr:colOff>
      <xdr:row>103</xdr:row>
      <xdr:rowOff>152146</xdr:rowOff>
    </xdr:to>
    <xdr:sp macro="" textlink="">
      <xdr:nvSpPr>
        <xdr:cNvPr id="304" name="円/楕円 303"/>
        <xdr:cNvSpPr/>
      </xdr:nvSpPr>
      <xdr:spPr>
        <a:xfrm>
          <a:off x="3746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101</xdr:row>
      <xdr:rowOff>168673</xdr:rowOff>
    </xdr:from>
    <xdr:ext cx="405111" cy="259045"/>
    <xdr:sp macro="" textlink="">
      <xdr:nvSpPr>
        <xdr:cNvPr id="305" name="n_1mainValue【市民会館】&#10;有形固定資産減価償却率"/>
        <xdr:cNvSpPr txBox="1"/>
      </xdr:nvSpPr>
      <xdr:spPr>
        <a:xfrm>
          <a:off x="3582043" y="1748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3" name="正方形/長方形 31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4" name="テキスト ボックス 31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5" name="直線コネクタ 31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16" name="直線コネクタ 31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17" name="テキスト ボックス 316"/>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18" name="直線コネクタ 31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19" name="テキスト ボックス 318"/>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0" name="直線コネクタ 31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21" name="テキスト ボックス 320"/>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2" name="直線コネクタ 32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23" name="テキスト ボックス 322"/>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4" name="直線コネクタ 32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5" name="テキスト ボックス 32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32765</xdr:rowOff>
    </xdr:from>
    <xdr:to>
      <xdr:col>15</xdr:col>
      <xdr:colOff>180340</xdr:colOff>
      <xdr:row>108</xdr:row>
      <xdr:rowOff>7620</xdr:rowOff>
    </xdr:to>
    <xdr:cxnSp macro="">
      <xdr:nvCxnSpPr>
        <xdr:cNvPr id="327" name="直線コネクタ 326"/>
        <xdr:cNvCxnSpPr/>
      </xdr:nvCxnSpPr>
      <xdr:spPr>
        <a:xfrm flipV="1">
          <a:off x="10476865" y="17349215"/>
          <a:ext cx="0" cy="1175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11447</xdr:rowOff>
    </xdr:from>
    <xdr:ext cx="469744" cy="259045"/>
    <xdr:sp macro="" textlink="">
      <xdr:nvSpPr>
        <xdr:cNvPr id="328" name="【市民会館】&#10;一人当たり面積最小値テキスト"/>
        <xdr:cNvSpPr txBox="1"/>
      </xdr:nvSpPr>
      <xdr:spPr>
        <a:xfrm>
          <a:off x="10566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108</xdr:row>
      <xdr:rowOff>7620</xdr:rowOff>
    </xdr:from>
    <xdr:to>
      <xdr:col>15</xdr:col>
      <xdr:colOff>269875</xdr:colOff>
      <xdr:row>108</xdr:row>
      <xdr:rowOff>7620</xdr:rowOff>
    </xdr:to>
    <xdr:cxnSp macro="">
      <xdr:nvCxnSpPr>
        <xdr:cNvPr id="329" name="直線コネクタ 328"/>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150892</xdr:rowOff>
    </xdr:from>
    <xdr:ext cx="469744" cy="259045"/>
    <xdr:sp macro="" textlink="">
      <xdr:nvSpPr>
        <xdr:cNvPr id="330" name="【市民会館】&#10;一人当たり面積最大値テキスト"/>
        <xdr:cNvSpPr txBox="1"/>
      </xdr:nvSpPr>
      <xdr:spPr>
        <a:xfrm>
          <a:off x="10566400" y="1712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0.272</a:t>
          </a:r>
          <a:endParaRPr kumimoji="1" lang="ja-JP" altLang="en-US" sz="1000" b="1">
            <a:latin typeface="ＭＳ Ｐゴシック"/>
          </a:endParaRPr>
        </a:p>
      </xdr:txBody>
    </xdr:sp>
    <xdr:clientData/>
  </xdr:oneCellAnchor>
  <xdr:twoCellAnchor>
    <xdr:from>
      <xdr:col>15</xdr:col>
      <xdr:colOff>92075</xdr:colOff>
      <xdr:row>101</xdr:row>
      <xdr:rowOff>32765</xdr:rowOff>
    </xdr:from>
    <xdr:to>
      <xdr:col>15</xdr:col>
      <xdr:colOff>269875</xdr:colOff>
      <xdr:row>101</xdr:row>
      <xdr:rowOff>32765</xdr:rowOff>
    </xdr:to>
    <xdr:cxnSp macro="">
      <xdr:nvCxnSpPr>
        <xdr:cNvPr id="331" name="直線コネクタ 330"/>
        <xdr:cNvCxnSpPr/>
      </xdr:nvCxnSpPr>
      <xdr:spPr>
        <a:xfrm>
          <a:off x="10388600" y="1734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108983</xdr:rowOff>
    </xdr:from>
    <xdr:ext cx="469744" cy="259045"/>
    <xdr:sp macro="" textlink="">
      <xdr:nvSpPr>
        <xdr:cNvPr id="332" name="【市民会館】&#10;一人当たり面積平均値テキスト"/>
        <xdr:cNvSpPr txBox="1"/>
      </xdr:nvSpPr>
      <xdr:spPr>
        <a:xfrm>
          <a:off x="10566400" y="17939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130556</xdr:rowOff>
    </xdr:from>
    <xdr:to>
      <xdr:col>15</xdr:col>
      <xdr:colOff>231775</xdr:colOff>
      <xdr:row>105</xdr:row>
      <xdr:rowOff>60706</xdr:rowOff>
    </xdr:to>
    <xdr:sp macro="" textlink="">
      <xdr:nvSpPr>
        <xdr:cNvPr id="333" name="フローチャート : 判断 332"/>
        <xdr:cNvSpPr/>
      </xdr:nvSpPr>
      <xdr:spPr>
        <a:xfrm>
          <a:off x="10426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27687</xdr:rowOff>
    </xdr:from>
    <xdr:to>
      <xdr:col>14</xdr:col>
      <xdr:colOff>79375</xdr:colOff>
      <xdr:row>103</xdr:row>
      <xdr:rowOff>129287</xdr:rowOff>
    </xdr:to>
    <xdr:sp macro="" textlink="">
      <xdr:nvSpPr>
        <xdr:cNvPr id="334" name="フローチャート : 判断 333"/>
        <xdr:cNvSpPr/>
      </xdr:nvSpPr>
      <xdr:spPr>
        <a:xfrm>
          <a:off x="9588500" y="1768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120414</xdr:rowOff>
    </xdr:from>
    <xdr:ext cx="469744" cy="259045"/>
    <xdr:sp macro="" textlink="">
      <xdr:nvSpPr>
        <xdr:cNvPr id="335" name="n_1aveValue【市民会館】&#10;一人当たり面積"/>
        <xdr:cNvSpPr txBox="1"/>
      </xdr:nvSpPr>
      <xdr:spPr>
        <a:xfrm>
          <a:off x="9391727" y="1777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0.187</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6" name="テキスト ボックス 33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7" name="テキスト ボックス 33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8" name="テキスト ボックス 33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9" name="テキスト ボックス 33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0" name="テキスト ボックス 33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102</xdr:row>
      <xdr:rowOff>75692</xdr:rowOff>
    </xdr:from>
    <xdr:to>
      <xdr:col>14</xdr:col>
      <xdr:colOff>79375</xdr:colOff>
      <xdr:row>103</xdr:row>
      <xdr:rowOff>5842</xdr:rowOff>
    </xdr:to>
    <xdr:sp macro="" textlink="">
      <xdr:nvSpPr>
        <xdr:cNvPr id="341" name="円/楕円 340"/>
        <xdr:cNvSpPr/>
      </xdr:nvSpPr>
      <xdr:spPr>
        <a:xfrm>
          <a:off x="9588500" y="1756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101</xdr:row>
      <xdr:rowOff>22369</xdr:rowOff>
    </xdr:from>
    <xdr:ext cx="469744" cy="259045"/>
    <xdr:sp macro="" textlink="">
      <xdr:nvSpPr>
        <xdr:cNvPr id="342" name="n_1mainValue【市民会館】&#10;一人当たり面積"/>
        <xdr:cNvSpPr txBox="1"/>
      </xdr:nvSpPr>
      <xdr:spPr>
        <a:xfrm>
          <a:off x="9391727" y="1733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3" name="正方形/長方形 3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4" name="正方形/長方形 3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5" name="正方形/長方形 3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6" name="正方形/長方形 3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7" name="正方形/長方形 3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8" name="正方形/長方形 3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9" name="正方形/長方形 3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0" name="正方形/長方形 3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1" name="テキスト ボックス 3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2" name="直線コネクタ 3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3" name="テキスト ボックス 35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54" name="直線コネクタ 35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55" name="テキスト ボックス 354"/>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56" name="直線コネクタ 35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57" name="テキスト ボックス 35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58" name="直線コネクタ 35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59" name="テキスト ボックス 35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60" name="直線コネクタ 35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61" name="テキスト ボックス 36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62" name="直線コネクタ 36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63" name="テキスト ボックス 36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64" name="直線コネクタ 36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65" name="テキスト ボックス 364"/>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6" name="直線コネクタ 3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67" name="テキスト ボックス 36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84364</xdr:rowOff>
    </xdr:from>
    <xdr:to>
      <xdr:col>23</xdr:col>
      <xdr:colOff>516889</xdr:colOff>
      <xdr:row>42</xdr:row>
      <xdr:rowOff>141515</xdr:rowOff>
    </xdr:to>
    <xdr:cxnSp macro="">
      <xdr:nvCxnSpPr>
        <xdr:cNvPr id="369" name="直線コネクタ 368"/>
        <xdr:cNvCxnSpPr/>
      </xdr:nvCxnSpPr>
      <xdr:spPr>
        <a:xfrm flipV="1">
          <a:off x="16318864" y="5742214"/>
          <a:ext cx="0" cy="1600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145342</xdr:rowOff>
    </xdr:from>
    <xdr:ext cx="405111" cy="259045"/>
    <xdr:sp macro="" textlink="">
      <xdr:nvSpPr>
        <xdr:cNvPr id="370" name="【一般廃棄物処理施設】&#10;有形固定資産減価償却率最小値テキスト"/>
        <xdr:cNvSpPr txBox="1"/>
      </xdr:nvSpPr>
      <xdr:spPr>
        <a:xfrm>
          <a:off x="16408400" y="734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a:t>
          </a:r>
          <a:endParaRPr kumimoji="1" lang="ja-JP" altLang="en-US" sz="1000" b="1">
            <a:latin typeface="ＭＳ Ｐゴシック"/>
          </a:endParaRPr>
        </a:p>
      </xdr:txBody>
    </xdr:sp>
    <xdr:clientData/>
  </xdr:oneCellAnchor>
  <xdr:twoCellAnchor>
    <xdr:from>
      <xdr:col>23</xdr:col>
      <xdr:colOff>428625</xdr:colOff>
      <xdr:row>42</xdr:row>
      <xdr:rowOff>141515</xdr:rowOff>
    </xdr:from>
    <xdr:to>
      <xdr:col>23</xdr:col>
      <xdr:colOff>606425</xdr:colOff>
      <xdr:row>42</xdr:row>
      <xdr:rowOff>141515</xdr:rowOff>
    </xdr:to>
    <xdr:cxnSp macro="">
      <xdr:nvCxnSpPr>
        <xdr:cNvPr id="371" name="直線コネクタ 370"/>
        <xdr:cNvCxnSpPr/>
      </xdr:nvCxnSpPr>
      <xdr:spPr>
        <a:xfrm>
          <a:off x="16230600" y="73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31041</xdr:rowOff>
    </xdr:from>
    <xdr:ext cx="405111" cy="259045"/>
    <xdr:sp macro="" textlink="">
      <xdr:nvSpPr>
        <xdr:cNvPr id="372" name="【一般廃棄物処理施設】&#10;有形固定資産減価償却率最大値テキスト"/>
        <xdr:cNvSpPr txBox="1"/>
      </xdr:nvSpPr>
      <xdr:spPr>
        <a:xfrm>
          <a:off x="16408400" y="551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23</xdr:col>
      <xdr:colOff>428625</xdr:colOff>
      <xdr:row>33</xdr:row>
      <xdr:rowOff>84364</xdr:rowOff>
    </xdr:from>
    <xdr:to>
      <xdr:col>23</xdr:col>
      <xdr:colOff>606425</xdr:colOff>
      <xdr:row>33</xdr:row>
      <xdr:rowOff>84364</xdr:rowOff>
    </xdr:to>
    <xdr:cxnSp macro="">
      <xdr:nvCxnSpPr>
        <xdr:cNvPr id="373" name="直線コネクタ 372"/>
        <xdr:cNvCxnSpPr/>
      </xdr:nvCxnSpPr>
      <xdr:spPr>
        <a:xfrm>
          <a:off x="16230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52812</xdr:rowOff>
    </xdr:from>
    <xdr:ext cx="405111" cy="259045"/>
    <xdr:sp macro="" textlink="">
      <xdr:nvSpPr>
        <xdr:cNvPr id="374" name="【一般廃棄物処理施設】&#10;有形固定資産減価償却率平均値テキスト"/>
        <xdr:cNvSpPr txBox="1"/>
      </xdr:nvSpPr>
      <xdr:spPr>
        <a:xfrm>
          <a:off x="16408400" y="6567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74385</xdr:rowOff>
    </xdr:from>
    <xdr:to>
      <xdr:col>23</xdr:col>
      <xdr:colOff>568325</xdr:colOff>
      <xdr:row>39</xdr:row>
      <xdr:rowOff>4535</xdr:rowOff>
    </xdr:to>
    <xdr:sp macro="" textlink="">
      <xdr:nvSpPr>
        <xdr:cNvPr id="375" name="フローチャート : 判断 374"/>
        <xdr:cNvSpPr/>
      </xdr:nvSpPr>
      <xdr:spPr>
        <a:xfrm>
          <a:off x="16268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93980</xdr:rowOff>
    </xdr:from>
    <xdr:to>
      <xdr:col>22</xdr:col>
      <xdr:colOff>415925</xdr:colOff>
      <xdr:row>37</xdr:row>
      <xdr:rowOff>24130</xdr:rowOff>
    </xdr:to>
    <xdr:sp macro="" textlink="">
      <xdr:nvSpPr>
        <xdr:cNvPr id="376" name="フローチャート : 判断 375"/>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15257</xdr:rowOff>
    </xdr:from>
    <xdr:ext cx="405111" cy="259045"/>
    <xdr:sp macro="" textlink="">
      <xdr:nvSpPr>
        <xdr:cNvPr id="377" name="n_1aveValue【一般廃棄物処理施設】&#10;有形固定資産減価償却率"/>
        <xdr:cNvSpPr txBox="1"/>
      </xdr:nvSpPr>
      <xdr:spPr>
        <a:xfrm>
          <a:off x="15266043"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78" name="テキスト ボックス 3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9" name="テキスト ボックス 3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0" name="テキスト ボックス 3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1" name="テキスト ボックス 3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2" name="テキスト ボックス 3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10704</xdr:rowOff>
    </xdr:from>
    <xdr:to>
      <xdr:col>22</xdr:col>
      <xdr:colOff>415925</xdr:colOff>
      <xdr:row>35</xdr:row>
      <xdr:rowOff>112304</xdr:rowOff>
    </xdr:to>
    <xdr:sp macro="" textlink="">
      <xdr:nvSpPr>
        <xdr:cNvPr id="383" name="円/楕円 382"/>
        <xdr:cNvSpPr/>
      </xdr:nvSpPr>
      <xdr:spPr>
        <a:xfrm>
          <a:off x="15430500" y="60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33</xdr:row>
      <xdr:rowOff>128831</xdr:rowOff>
    </xdr:from>
    <xdr:ext cx="405111" cy="259045"/>
    <xdr:sp macro="" textlink="">
      <xdr:nvSpPr>
        <xdr:cNvPr id="384" name="n_1mainValue【一般廃棄物処理施設】&#10;有形固定資産減価償却率"/>
        <xdr:cNvSpPr txBox="1"/>
      </xdr:nvSpPr>
      <xdr:spPr>
        <a:xfrm>
          <a:off x="15266043" y="578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5" name="正方形/長方形 38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6" name="正方形/長方形 38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7" name="正方形/長方形 38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8" name="正方形/長方形 38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9" name="正方形/長方形 38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0" name="正方形/長方形 38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1" name="正方形/長方形 39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2" name="正方形/長方形 39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3" name="テキスト ボックス 39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4" name="直線コネクタ 39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95" name="直線コネクタ 39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96" name="テキスト ボックス 39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97" name="直線コネクタ 39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98" name="テキスト ボックス 39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99" name="直線コネクタ 39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00" name="テキスト ボックス 39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01" name="直線コネクタ 40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02" name="テキスト ボックス 40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03" name="直線コネクタ 40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04" name="テキスト ボックス 40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5" name="直線コネクタ 40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06" name="テキスト ボックス 40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117546</xdr:rowOff>
    </xdr:from>
    <xdr:to>
      <xdr:col>32</xdr:col>
      <xdr:colOff>186689</xdr:colOff>
      <xdr:row>42</xdr:row>
      <xdr:rowOff>23721</xdr:rowOff>
    </xdr:to>
    <xdr:cxnSp macro="">
      <xdr:nvCxnSpPr>
        <xdr:cNvPr id="408" name="直線コネクタ 407"/>
        <xdr:cNvCxnSpPr/>
      </xdr:nvCxnSpPr>
      <xdr:spPr>
        <a:xfrm flipV="1">
          <a:off x="22160864" y="5946846"/>
          <a:ext cx="0" cy="127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27548</xdr:rowOff>
    </xdr:from>
    <xdr:ext cx="469744" cy="259045"/>
    <xdr:sp macro="" textlink="">
      <xdr:nvSpPr>
        <xdr:cNvPr id="409" name="【一般廃棄物処理施設】&#10;一人当たり有形固定資産（償却資産）額最小値テキスト"/>
        <xdr:cNvSpPr txBox="1"/>
      </xdr:nvSpPr>
      <xdr:spPr>
        <a:xfrm>
          <a:off x="22250400" y="722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1,887</a:t>
          </a:r>
          <a:endParaRPr kumimoji="1" lang="ja-JP" altLang="en-US" sz="1000" b="1">
            <a:latin typeface="ＭＳ Ｐゴシック"/>
          </a:endParaRPr>
        </a:p>
      </xdr:txBody>
    </xdr:sp>
    <xdr:clientData/>
  </xdr:oneCellAnchor>
  <xdr:twoCellAnchor>
    <xdr:from>
      <xdr:col>32</xdr:col>
      <xdr:colOff>98425</xdr:colOff>
      <xdr:row>42</xdr:row>
      <xdr:rowOff>23721</xdr:rowOff>
    </xdr:from>
    <xdr:to>
      <xdr:col>32</xdr:col>
      <xdr:colOff>276225</xdr:colOff>
      <xdr:row>42</xdr:row>
      <xdr:rowOff>23721</xdr:rowOff>
    </xdr:to>
    <xdr:cxnSp macro="">
      <xdr:nvCxnSpPr>
        <xdr:cNvPr id="410" name="直線コネクタ 409"/>
        <xdr:cNvCxnSpPr/>
      </xdr:nvCxnSpPr>
      <xdr:spPr>
        <a:xfrm>
          <a:off x="22072600" y="722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64223</xdr:rowOff>
    </xdr:from>
    <xdr:ext cx="599010" cy="259045"/>
    <xdr:sp macro="" textlink="">
      <xdr:nvSpPr>
        <xdr:cNvPr id="411" name="【一般廃棄物処理施設】&#10;一人当たり有形固定資産（償却資産）額最大値テキスト"/>
        <xdr:cNvSpPr txBox="1"/>
      </xdr:nvSpPr>
      <xdr:spPr>
        <a:xfrm>
          <a:off x="22250400" y="572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169,574</a:t>
          </a:r>
          <a:endParaRPr kumimoji="1" lang="ja-JP" altLang="en-US" sz="1000" b="1">
            <a:latin typeface="ＭＳ Ｐゴシック"/>
          </a:endParaRPr>
        </a:p>
      </xdr:txBody>
    </xdr:sp>
    <xdr:clientData/>
  </xdr:oneCellAnchor>
  <xdr:twoCellAnchor>
    <xdr:from>
      <xdr:col>32</xdr:col>
      <xdr:colOff>98425</xdr:colOff>
      <xdr:row>34</xdr:row>
      <xdr:rowOff>117546</xdr:rowOff>
    </xdr:from>
    <xdr:to>
      <xdr:col>32</xdr:col>
      <xdr:colOff>276225</xdr:colOff>
      <xdr:row>34</xdr:row>
      <xdr:rowOff>117546</xdr:rowOff>
    </xdr:to>
    <xdr:cxnSp macro="">
      <xdr:nvCxnSpPr>
        <xdr:cNvPr id="412" name="直線コネクタ 411"/>
        <xdr:cNvCxnSpPr/>
      </xdr:nvCxnSpPr>
      <xdr:spPr>
        <a:xfrm>
          <a:off x="22072600" y="594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3980</xdr:rowOff>
    </xdr:from>
    <xdr:ext cx="534377" cy="259045"/>
    <xdr:sp macro="" textlink="">
      <xdr:nvSpPr>
        <xdr:cNvPr id="413" name="【一般廃棄物処理施設】&#10;一人当たり有形固定資産（償却資産）額平均値テキスト"/>
        <xdr:cNvSpPr txBox="1"/>
      </xdr:nvSpPr>
      <xdr:spPr>
        <a:xfrm>
          <a:off x="22250400" y="669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62,480</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25553</xdr:rowOff>
    </xdr:from>
    <xdr:to>
      <xdr:col>32</xdr:col>
      <xdr:colOff>238125</xdr:colOff>
      <xdr:row>39</xdr:row>
      <xdr:rowOff>127153</xdr:rowOff>
    </xdr:to>
    <xdr:sp macro="" textlink="">
      <xdr:nvSpPr>
        <xdr:cNvPr id="414" name="フローチャート : 判断 413"/>
        <xdr:cNvSpPr/>
      </xdr:nvSpPr>
      <xdr:spPr>
        <a:xfrm>
          <a:off x="22110700" y="67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86833</xdr:rowOff>
    </xdr:from>
    <xdr:to>
      <xdr:col>31</xdr:col>
      <xdr:colOff>85725</xdr:colOff>
      <xdr:row>40</xdr:row>
      <xdr:rowOff>16983</xdr:rowOff>
    </xdr:to>
    <xdr:sp macro="" textlink="">
      <xdr:nvSpPr>
        <xdr:cNvPr id="415" name="フローチャート : 判断 414"/>
        <xdr:cNvSpPr/>
      </xdr:nvSpPr>
      <xdr:spPr>
        <a:xfrm>
          <a:off x="21272500" y="677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38</xdr:row>
      <xdr:rowOff>33510</xdr:rowOff>
    </xdr:from>
    <xdr:ext cx="534377" cy="259045"/>
    <xdr:sp macro="" textlink="">
      <xdr:nvSpPr>
        <xdr:cNvPr id="416" name="n_1aveValue【一般廃棄物処理施設】&#10;一人当たり有形固定資産（償却資産）額"/>
        <xdr:cNvSpPr txBox="1"/>
      </xdr:nvSpPr>
      <xdr:spPr>
        <a:xfrm>
          <a:off x="21043411" y="654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54,438</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7" name="テキスト ボックス 41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8" name="テキスト ボックス 41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9" name="テキスト ボックス 41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0" name="テキスト ボックス 41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1" name="テキスト ボックス 42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141163</xdr:rowOff>
    </xdr:from>
    <xdr:to>
      <xdr:col>31</xdr:col>
      <xdr:colOff>85725</xdr:colOff>
      <xdr:row>41</xdr:row>
      <xdr:rowOff>71313</xdr:rowOff>
    </xdr:to>
    <xdr:sp macro="" textlink="">
      <xdr:nvSpPr>
        <xdr:cNvPr id="422" name="円/楕円 421"/>
        <xdr:cNvSpPr/>
      </xdr:nvSpPr>
      <xdr:spPr>
        <a:xfrm>
          <a:off x="21272500" y="699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62440</xdr:rowOff>
    </xdr:from>
    <xdr:ext cx="534377" cy="259045"/>
    <xdr:sp macro="" textlink="">
      <xdr:nvSpPr>
        <xdr:cNvPr id="423" name="n_1mainValue【一般廃棄物処理施設】&#10;一人当たり有形固定資産（償却資産）額"/>
        <xdr:cNvSpPr txBox="1"/>
      </xdr:nvSpPr>
      <xdr:spPr>
        <a:xfrm>
          <a:off x="21043411" y="70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24,808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4" name="正方形/長方形 42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5" name="正方形/長方形 42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6" name="正方形/長方形 42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7" name="正方形/長方形 42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8" name="正方形/長方形 42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9" name="正方形/長方形 42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0" name="正方形/長方形 42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1" name="正方形/長方形 43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432" name="正方形/長方形 4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3" name="正方形/長方形 4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4" name="正方形/長方形 4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5" name="正方形/長方形 4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6" name="正方形/長方形 4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7" name="正方形/長方形 4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8" name="正方形/長方形 4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9" name="正方形/長方形 43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440" name="正方形/長方形 4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1" name="正方形/長方形 4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2" name="正方形/長方形 4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3" name="正方形/長方形 4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4" name="正方形/長方形 4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5" name="正方形/長方形 4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6" name="正方形/長方形 4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7" name="正方形/長方形 4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8" name="テキスト ボックス 4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9" name="直線コネクタ 4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50" name="直線コネクタ 44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51" name="テキスト ボックス 45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2" name="直線コネクタ 45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3" name="テキスト ボックス 45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4" name="直線コネクタ 45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5" name="テキスト ボックス 45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6" name="直線コネクタ 45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7" name="テキスト ボックス 45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58" name="直線コネクタ 45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59" name="テキスト ボックス 45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60" name="直線コネクタ 45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61" name="テキスト ボックス 46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2" name="直線コネクタ 4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3" name="テキスト ボックス 4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78921</xdr:rowOff>
    </xdr:from>
    <xdr:to>
      <xdr:col>23</xdr:col>
      <xdr:colOff>516889</xdr:colOff>
      <xdr:row>86</xdr:row>
      <xdr:rowOff>18506</xdr:rowOff>
    </xdr:to>
    <xdr:cxnSp macro="">
      <xdr:nvCxnSpPr>
        <xdr:cNvPr id="465" name="直線コネクタ 464"/>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22333</xdr:rowOff>
    </xdr:from>
    <xdr:ext cx="340478" cy="259045"/>
    <xdr:sp macro="" textlink="">
      <xdr:nvSpPr>
        <xdr:cNvPr id="466" name="【消防施設】&#10;有形固定資産減価償却率最小値テキスト"/>
        <xdr:cNvSpPr txBox="1"/>
      </xdr:nvSpPr>
      <xdr:spPr>
        <a:xfrm>
          <a:off x="164084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a:t>
          </a:r>
          <a:endParaRPr kumimoji="1" lang="ja-JP" altLang="en-US" sz="1000" b="1">
            <a:latin typeface="ＭＳ Ｐゴシック"/>
          </a:endParaRPr>
        </a:p>
      </xdr:txBody>
    </xdr:sp>
    <xdr:clientData/>
  </xdr:oneCellAnchor>
  <xdr:twoCellAnchor>
    <xdr:from>
      <xdr:col>23</xdr:col>
      <xdr:colOff>428625</xdr:colOff>
      <xdr:row>86</xdr:row>
      <xdr:rowOff>18506</xdr:rowOff>
    </xdr:from>
    <xdr:to>
      <xdr:col>23</xdr:col>
      <xdr:colOff>606425</xdr:colOff>
      <xdr:row>86</xdr:row>
      <xdr:rowOff>18506</xdr:rowOff>
    </xdr:to>
    <xdr:cxnSp macro="">
      <xdr:nvCxnSpPr>
        <xdr:cNvPr id="467" name="直線コネクタ 466"/>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25598</xdr:rowOff>
    </xdr:from>
    <xdr:ext cx="469744" cy="259045"/>
    <xdr:sp macro="" textlink="">
      <xdr:nvSpPr>
        <xdr:cNvPr id="468" name="【消防施設】&#10;有形固定資産減価償却率最大値テキスト"/>
        <xdr:cNvSpPr txBox="1"/>
      </xdr:nvSpPr>
      <xdr:spPr>
        <a:xfrm>
          <a:off x="164084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78921</xdr:rowOff>
    </xdr:from>
    <xdr:to>
      <xdr:col>23</xdr:col>
      <xdr:colOff>606425</xdr:colOff>
      <xdr:row>77</xdr:row>
      <xdr:rowOff>78921</xdr:rowOff>
    </xdr:to>
    <xdr:cxnSp macro="">
      <xdr:nvCxnSpPr>
        <xdr:cNvPr id="469" name="直線コネクタ 46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119215</xdr:rowOff>
    </xdr:from>
    <xdr:ext cx="405111" cy="259045"/>
    <xdr:sp macro="" textlink="">
      <xdr:nvSpPr>
        <xdr:cNvPr id="470" name="【消防施設】&#10;有形固定資産減価償却率平均値テキスト"/>
        <xdr:cNvSpPr txBox="1"/>
      </xdr:nvSpPr>
      <xdr:spPr>
        <a:xfrm>
          <a:off x="16408400" y="1417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140788</xdr:rowOff>
    </xdr:from>
    <xdr:to>
      <xdr:col>23</xdr:col>
      <xdr:colOff>568325</xdr:colOff>
      <xdr:row>83</xdr:row>
      <xdr:rowOff>70938</xdr:rowOff>
    </xdr:to>
    <xdr:sp macro="" textlink="">
      <xdr:nvSpPr>
        <xdr:cNvPr id="471" name="フローチャート : 判断 470"/>
        <xdr:cNvSpPr/>
      </xdr:nvSpPr>
      <xdr:spPr>
        <a:xfrm>
          <a:off x="162687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114663</xdr:rowOff>
    </xdr:from>
    <xdr:to>
      <xdr:col>22</xdr:col>
      <xdr:colOff>415925</xdr:colOff>
      <xdr:row>82</xdr:row>
      <xdr:rowOff>44813</xdr:rowOff>
    </xdr:to>
    <xdr:sp macro="" textlink="">
      <xdr:nvSpPr>
        <xdr:cNvPr id="472" name="フローチャート : 判断 471"/>
        <xdr:cNvSpPr/>
      </xdr:nvSpPr>
      <xdr:spPr>
        <a:xfrm>
          <a:off x="15430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35940</xdr:rowOff>
    </xdr:from>
    <xdr:ext cx="405111" cy="259045"/>
    <xdr:sp macro="" textlink="">
      <xdr:nvSpPr>
        <xdr:cNvPr id="473" name="n_1aveValue【消防施設】&#10;有形固定資産減価償却率"/>
        <xdr:cNvSpPr txBox="1"/>
      </xdr:nvSpPr>
      <xdr:spPr>
        <a:xfrm>
          <a:off x="15266043" y="1409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4" name="テキスト ボックス 47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5" name="テキスト ボックス 47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6" name="テキスト ボックス 47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7" name="テキスト ボックス 47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8" name="テキスト ボックス 47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80</xdr:row>
      <xdr:rowOff>8527</xdr:rowOff>
    </xdr:from>
    <xdr:to>
      <xdr:col>22</xdr:col>
      <xdr:colOff>415925</xdr:colOff>
      <xdr:row>80</xdr:row>
      <xdr:rowOff>110127</xdr:rowOff>
    </xdr:to>
    <xdr:sp macro="" textlink="">
      <xdr:nvSpPr>
        <xdr:cNvPr id="479" name="円/楕円 478"/>
        <xdr:cNvSpPr/>
      </xdr:nvSpPr>
      <xdr:spPr>
        <a:xfrm>
          <a:off x="15430500" y="137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126654</xdr:rowOff>
    </xdr:from>
    <xdr:ext cx="405111" cy="259045"/>
    <xdr:sp macro="" textlink="">
      <xdr:nvSpPr>
        <xdr:cNvPr id="480" name="n_1mainValue【消防施設】&#10;有形固定資産減価償却率"/>
        <xdr:cNvSpPr txBox="1"/>
      </xdr:nvSpPr>
      <xdr:spPr>
        <a:xfrm>
          <a:off x="15266043" y="1349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1" name="正方形/長方形 4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2" name="正方形/長方形 4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3" name="正方形/長方形 4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4" name="正方形/長方形 4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5" name="正方形/長方形 4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6" name="正方形/長方形 4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7" name="正方形/長方形 4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8" name="正方形/長方形 4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9" name="テキスト ボックス 4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0" name="直線コネクタ 4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91" name="直線コネクタ 4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92" name="テキスト ボックス 4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93" name="直線コネクタ 4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94" name="テキスト ボックス 4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95" name="直線コネクタ 4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96" name="テキスト ボックス 4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97" name="直線コネクタ 4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98" name="テキスト ボックス 4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9" name="直線コネクタ 4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0" name="テキスト ボックス 4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22098</xdr:rowOff>
    </xdr:from>
    <xdr:to>
      <xdr:col>32</xdr:col>
      <xdr:colOff>186689</xdr:colOff>
      <xdr:row>85</xdr:row>
      <xdr:rowOff>140970</xdr:rowOff>
    </xdr:to>
    <xdr:cxnSp macro="">
      <xdr:nvCxnSpPr>
        <xdr:cNvPr id="502" name="直線コネクタ 501"/>
        <xdr:cNvCxnSpPr/>
      </xdr:nvCxnSpPr>
      <xdr:spPr>
        <a:xfrm flipV="1">
          <a:off x="22160864" y="1356664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144797</xdr:rowOff>
    </xdr:from>
    <xdr:ext cx="469744" cy="259045"/>
    <xdr:sp macro="" textlink="">
      <xdr:nvSpPr>
        <xdr:cNvPr id="503" name="【消防施設】&#10;一人当たり面積最小値テキスト"/>
        <xdr:cNvSpPr txBox="1"/>
      </xdr:nvSpPr>
      <xdr:spPr>
        <a:xfrm>
          <a:off x="222504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32</xdr:col>
      <xdr:colOff>98425</xdr:colOff>
      <xdr:row>85</xdr:row>
      <xdr:rowOff>140970</xdr:rowOff>
    </xdr:from>
    <xdr:to>
      <xdr:col>32</xdr:col>
      <xdr:colOff>276225</xdr:colOff>
      <xdr:row>85</xdr:row>
      <xdr:rowOff>140970</xdr:rowOff>
    </xdr:to>
    <xdr:cxnSp macro="">
      <xdr:nvCxnSpPr>
        <xdr:cNvPr id="504" name="直線コネクタ 503"/>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140225</xdr:rowOff>
    </xdr:from>
    <xdr:ext cx="469744" cy="259045"/>
    <xdr:sp macro="" textlink="">
      <xdr:nvSpPr>
        <xdr:cNvPr id="505" name="【消防施設】&#10;一人当たり面積最大値テキスト"/>
        <xdr:cNvSpPr txBox="1"/>
      </xdr:nvSpPr>
      <xdr:spPr>
        <a:xfrm>
          <a:off x="222504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79</xdr:row>
      <xdr:rowOff>22098</xdr:rowOff>
    </xdr:from>
    <xdr:to>
      <xdr:col>32</xdr:col>
      <xdr:colOff>276225</xdr:colOff>
      <xdr:row>79</xdr:row>
      <xdr:rowOff>22098</xdr:rowOff>
    </xdr:to>
    <xdr:cxnSp macro="">
      <xdr:nvCxnSpPr>
        <xdr:cNvPr id="506" name="直線コネクタ 505"/>
        <xdr:cNvCxnSpPr/>
      </xdr:nvCxnSpPr>
      <xdr:spPr>
        <a:xfrm>
          <a:off x="22072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84599</xdr:rowOff>
    </xdr:from>
    <xdr:ext cx="469744" cy="259045"/>
    <xdr:sp macro="" textlink="">
      <xdr:nvSpPr>
        <xdr:cNvPr id="507" name="【消防施設】&#10;一人当たり面積平均値テキスト"/>
        <xdr:cNvSpPr txBox="1"/>
      </xdr:nvSpPr>
      <xdr:spPr>
        <a:xfrm>
          <a:off x="22250400" y="1414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0.124</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106172</xdr:rowOff>
    </xdr:from>
    <xdr:to>
      <xdr:col>32</xdr:col>
      <xdr:colOff>238125</xdr:colOff>
      <xdr:row>83</xdr:row>
      <xdr:rowOff>36322</xdr:rowOff>
    </xdr:to>
    <xdr:sp macro="" textlink="">
      <xdr:nvSpPr>
        <xdr:cNvPr id="508" name="フローチャート : 判断 507"/>
        <xdr:cNvSpPr/>
      </xdr:nvSpPr>
      <xdr:spPr>
        <a:xfrm>
          <a:off x="22110700" y="1416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19304</xdr:rowOff>
    </xdr:from>
    <xdr:to>
      <xdr:col>31</xdr:col>
      <xdr:colOff>85725</xdr:colOff>
      <xdr:row>82</xdr:row>
      <xdr:rowOff>120904</xdr:rowOff>
    </xdr:to>
    <xdr:sp macro="" textlink="">
      <xdr:nvSpPr>
        <xdr:cNvPr id="509" name="フローチャート : 判断 508"/>
        <xdr:cNvSpPr/>
      </xdr:nvSpPr>
      <xdr:spPr>
        <a:xfrm>
          <a:off x="21272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137431</xdr:rowOff>
    </xdr:from>
    <xdr:ext cx="469744" cy="259045"/>
    <xdr:sp macro="" textlink="">
      <xdr:nvSpPr>
        <xdr:cNvPr id="510" name="n_1aveValue【消防施設】&#10;一人当たり面積"/>
        <xdr:cNvSpPr txBox="1"/>
      </xdr:nvSpPr>
      <xdr:spPr>
        <a:xfrm>
          <a:off x="21075727" y="138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0.143</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1" name="テキスト ボックス 5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2" name="テキスト ボックス 5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3" name="テキスト ボックス 5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4" name="テキスト ボックス 5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5" name="テキスト ボックス 5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117602</xdr:rowOff>
    </xdr:from>
    <xdr:to>
      <xdr:col>31</xdr:col>
      <xdr:colOff>85725</xdr:colOff>
      <xdr:row>86</xdr:row>
      <xdr:rowOff>47752</xdr:rowOff>
    </xdr:to>
    <xdr:sp macro="" textlink="">
      <xdr:nvSpPr>
        <xdr:cNvPr id="516" name="円/楕円 515"/>
        <xdr:cNvSpPr/>
      </xdr:nvSpPr>
      <xdr:spPr>
        <a:xfrm>
          <a:off x="21272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86</xdr:row>
      <xdr:rowOff>38879</xdr:rowOff>
    </xdr:from>
    <xdr:ext cx="469744" cy="259045"/>
    <xdr:sp macro="" textlink="">
      <xdr:nvSpPr>
        <xdr:cNvPr id="517" name="n_1mainValue【消防施設】&#10;一人当たり面積"/>
        <xdr:cNvSpPr txBox="1"/>
      </xdr:nvSpPr>
      <xdr:spPr>
        <a:xfrm>
          <a:off x="210757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8" name="正方形/長方形 5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9" name="正方形/長方形 5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0" name="正方形/長方形 5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1" name="正方形/長方形 5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2" name="正方形/長方形 5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3" name="正方形/長方形 5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4" name="正方形/長方形 5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5" name="正方形/長方形 5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6" name="テキスト ボックス 5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7" name="直線コネクタ 5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28" name="テキスト ボックス 52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29" name="直線コネクタ 52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30" name="テキスト ボックス 52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31" name="直線コネクタ 53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32" name="テキスト ボックス 53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33" name="直線コネクタ 53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34" name="テキスト ボックス 53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35" name="直線コネクタ 53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36" name="テキスト ボックス 53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37" name="直線コネクタ 53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38" name="テキスト ボックス 53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9" name="直線コネクタ 5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40" name="テキスト ボックス 53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110489</xdr:rowOff>
    </xdr:from>
    <xdr:to>
      <xdr:col>23</xdr:col>
      <xdr:colOff>516889</xdr:colOff>
      <xdr:row>109</xdr:row>
      <xdr:rowOff>64770</xdr:rowOff>
    </xdr:to>
    <xdr:cxnSp macro="">
      <xdr:nvCxnSpPr>
        <xdr:cNvPr id="542" name="直線コネクタ 541"/>
        <xdr:cNvCxnSpPr/>
      </xdr:nvCxnSpPr>
      <xdr:spPr>
        <a:xfrm flipV="1">
          <a:off x="16318864" y="17084039"/>
          <a:ext cx="0" cy="1668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68597</xdr:rowOff>
    </xdr:from>
    <xdr:ext cx="405111" cy="259045"/>
    <xdr:sp macro="" textlink="">
      <xdr:nvSpPr>
        <xdr:cNvPr id="543" name="【庁舎】&#10;有形固定資産減価償却率最小値テキスト"/>
        <xdr:cNvSpPr txBox="1"/>
      </xdr:nvSpPr>
      <xdr:spPr>
        <a:xfrm>
          <a:off x="16408400" y="187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23</xdr:col>
      <xdr:colOff>428625</xdr:colOff>
      <xdr:row>109</xdr:row>
      <xdr:rowOff>64770</xdr:rowOff>
    </xdr:from>
    <xdr:to>
      <xdr:col>23</xdr:col>
      <xdr:colOff>606425</xdr:colOff>
      <xdr:row>109</xdr:row>
      <xdr:rowOff>64770</xdr:rowOff>
    </xdr:to>
    <xdr:cxnSp macro="">
      <xdr:nvCxnSpPr>
        <xdr:cNvPr id="544" name="直線コネクタ 543"/>
        <xdr:cNvCxnSpPr/>
      </xdr:nvCxnSpPr>
      <xdr:spPr>
        <a:xfrm>
          <a:off x="16230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57166</xdr:rowOff>
    </xdr:from>
    <xdr:ext cx="405111" cy="259045"/>
    <xdr:sp macro="" textlink="">
      <xdr:nvSpPr>
        <xdr:cNvPr id="545" name="【庁舎】&#10;有形固定資産減価償却率最大値テキスト"/>
        <xdr:cNvSpPr txBox="1"/>
      </xdr:nvSpPr>
      <xdr:spPr>
        <a:xfrm>
          <a:off x="164084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23</xdr:col>
      <xdr:colOff>428625</xdr:colOff>
      <xdr:row>99</xdr:row>
      <xdr:rowOff>110489</xdr:rowOff>
    </xdr:from>
    <xdr:to>
      <xdr:col>23</xdr:col>
      <xdr:colOff>606425</xdr:colOff>
      <xdr:row>99</xdr:row>
      <xdr:rowOff>110489</xdr:rowOff>
    </xdr:to>
    <xdr:cxnSp macro="">
      <xdr:nvCxnSpPr>
        <xdr:cNvPr id="546" name="直線コネクタ 545"/>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80027</xdr:rowOff>
    </xdr:from>
    <xdr:ext cx="405111" cy="259045"/>
    <xdr:sp macro="" textlink="">
      <xdr:nvSpPr>
        <xdr:cNvPr id="547" name="【庁舎】&#10;有形固定資産減価償却率平均値テキスト"/>
        <xdr:cNvSpPr txBox="1"/>
      </xdr:nvSpPr>
      <xdr:spPr>
        <a:xfrm>
          <a:off x="164084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101600</xdr:rowOff>
    </xdr:from>
    <xdr:to>
      <xdr:col>23</xdr:col>
      <xdr:colOff>568325</xdr:colOff>
      <xdr:row>105</xdr:row>
      <xdr:rowOff>31750</xdr:rowOff>
    </xdr:to>
    <xdr:sp macro="" textlink="">
      <xdr:nvSpPr>
        <xdr:cNvPr id="548" name="フローチャート : 判断 547"/>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40639</xdr:rowOff>
    </xdr:from>
    <xdr:to>
      <xdr:col>22</xdr:col>
      <xdr:colOff>415925</xdr:colOff>
      <xdr:row>106</xdr:row>
      <xdr:rowOff>142239</xdr:rowOff>
    </xdr:to>
    <xdr:sp macro="" textlink="">
      <xdr:nvSpPr>
        <xdr:cNvPr id="549" name="フローチャート : 判断 548"/>
        <xdr:cNvSpPr/>
      </xdr:nvSpPr>
      <xdr:spPr>
        <a:xfrm>
          <a:off x="15430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133366</xdr:rowOff>
    </xdr:from>
    <xdr:ext cx="405111" cy="259045"/>
    <xdr:sp macro="" textlink="">
      <xdr:nvSpPr>
        <xdr:cNvPr id="550" name="n_1aveValue【庁舎】&#10;有形固定資産減価償却率"/>
        <xdr:cNvSpPr txBox="1"/>
      </xdr:nvSpPr>
      <xdr:spPr>
        <a:xfrm>
          <a:off x="15266043" y="1830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1" name="テキスト ボックス 55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2" name="テキスト ボックス 55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3" name="テキスト ボックス 55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4" name="テキスト ボックス 55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5" name="テキスト ボックス 55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10161</xdr:rowOff>
    </xdr:from>
    <xdr:to>
      <xdr:col>22</xdr:col>
      <xdr:colOff>415925</xdr:colOff>
      <xdr:row>105</xdr:row>
      <xdr:rowOff>111761</xdr:rowOff>
    </xdr:to>
    <xdr:sp macro="" textlink="">
      <xdr:nvSpPr>
        <xdr:cNvPr id="556" name="円/楕円 555"/>
        <xdr:cNvSpPr/>
      </xdr:nvSpPr>
      <xdr:spPr>
        <a:xfrm>
          <a:off x="15430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128288</xdr:rowOff>
    </xdr:from>
    <xdr:ext cx="405111" cy="259045"/>
    <xdr:sp macro="" textlink="">
      <xdr:nvSpPr>
        <xdr:cNvPr id="557" name="n_1mainValue【庁舎】&#10;有形固定資産減価償却率"/>
        <xdr:cNvSpPr txBox="1"/>
      </xdr:nvSpPr>
      <xdr:spPr>
        <a:xfrm>
          <a:off x="15266043"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8" name="正方形/長方形 5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9" name="正方形/長方形 5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0" name="正方形/長方形 5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1" name="正方形/長方形 5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2" name="正方形/長方形 5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3" name="正方形/長方形 5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4" name="正方形/長方形 5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5" name="正方形/長方形 5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6" name="テキスト ボックス 5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7" name="直線コネクタ 5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68" name="テキスト ボックス 56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69" name="直線コネクタ 56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0" name="テキスト ボックス 56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1" name="直線コネクタ 57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2" name="テキスト ボックス 57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3" name="直線コネクタ 57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4" name="テキスト ボックス 57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5" name="直線コネクタ 57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6" name="テキスト ボックス 57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77" name="直線コネクタ 57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78" name="テキスト ボックス 57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9" name="直線コネクタ 5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0" name="テキスト ボックス 5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60961</xdr:rowOff>
    </xdr:from>
    <xdr:to>
      <xdr:col>32</xdr:col>
      <xdr:colOff>186689</xdr:colOff>
      <xdr:row>107</xdr:row>
      <xdr:rowOff>99061</xdr:rowOff>
    </xdr:to>
    <xdr:cxnSp macro="">
      <xdr:nvCxnSpPr>
        <xdr:cNvPr id="582" name="直線コネクタ 581"/>
        <xdr:cNvCxnSpPr/>
      </xdr:nvCxnSpPr>
      <xdr:spPr>
        <a:xfrm flipV="1">
          <a:off x="22160864" y="17205961"/>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102888</xdr:rowOff>
    </xdr:from>
    <xdr:ext cx="469744" cy="259045"/>
    <xdr:sp macro="" textlink="">
      <xdr:nvSpPr>
        <xdr:cNvPr id="583" name="【庁舎】&#10;一人当たり面積最小値テキスト"/>
        <xdr:cNvSpPr txBox="1"/>
      </xdr:nvSpPr>
      <xdr:spPr>
        <a:xfrm>
          <a:off x="22250400"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0.159</a:t>
          </a:r>
          <a:endParaRPr kumimoji="1" lang="ja-JP" altLang="en-US" sz="1000" b="1">
            <a:latin typeface="ＭＳ Ｐゴシック"/>
          </a:endParaRPr>
        </a:p>
      </xdr:txBody>
    </xdr:sp>
    <xdr:clientData/>
  </xdr:oneCellAnchor>
  <xdr:twoCellAnchor>
    <xdr:from>
      <xdr:col>32</xdr:col>
      <xdr:colOff>98425</xdr:colOff>
      <xdr:row>107</xdr:row>
      <xdr:rowOff>99061</xdr:rowOff>
    </xdr:from>
    <xdr:to>
      <xdr:col>32</xdr:col>
      <xdr:colOff>276225</xdr:colOff>
      <xdr:row>107</xdr:row>
      <xdr:rowOff>99061</xdr:rowOff>
    </xdr:to>
    <xdr:cxnSp macro="">
      <xdr:nvCxnSpPr>
        <xdr:cNvPr id="584" name="直線コネクタ 583"/>
        <xdr:cNvCxnSpPr/>
      </xdr:nvCxnSpPr>
      <xdr:spPr>
        <a:xfrm>
          <a:off x="22072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7638</xdr:rowOff>
    </xdr:from>
    <xdr:ext cx="469744" cy="259045"/>
    <xdr:sp macro="" textlink="">
      <xdr:nvSpPr>
        <xdr:cNvPr id="585" name="【庁舎】&#10;一人当たり面積最大値テキスト"/>
        <xdr:cNvSpPr txBox="1"/>
      </xdr:nvSpPr>
      <xdr:spPr>
        <a:xfrm>
          <a:off x="22250400" y="169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0.484</a:t>
          </a:r>
          <a:endParaRPr kumimoji="1" lang="ja-JP" altLang="en-US" sz="1000" b="1">
            <a:latin typeface="ＭＳ Ｐゴシック"/>
          </a:endParaRPr>
        </a:p>
      </xdr:txBody>
    </xdr:sp>
    <xdr:clientData/>
  </xdr:oneCellAnchor>
  <xdr:twoCellAnchor>
    <xdr:from>
      <xdr:col>32</xdr:col>
      <xdr:colOff>98425</xdr:colOff>
      <xdr:row>100</xdr:row>
      <xdr:rowOff>60961</xdr:rowOff>
    </xdr:from>
    <xdr:to>
      <xdr:col>32</xdr:col>
      <xdr:colOff>276225</xdr:colOff>
      <xdr:row>100</xdr:row>
      <xdr:rowOff>60961</xdr:rowOff>
    </xdr:to>
    <xdr:cxnSp macro="">
      <xdr:nvCxnSpPr>
        <xdr:cNvPr id="586" name="直線コネクタ 585"/>
        <xdr:cNvCxnSpPr/>
      </xdr:nvCxnSpPr>
      <xdr:spPr>
        <a:xfrm>
          <a:off x="22072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16</xdr:rowOff>
    </xdr:from>
    <xdr:ext cx="469744" cy="259045"/>
    <xdr:sp macro="" textlink="">
      <xdr:nvSpPr>
        <xdr:cNvPr id="587" name="【庁舎】&#10;一人当たり面積平均値テキスト"/>
        <xdr:cNvSpPr txBox="1"/>
      </xdr:nvSpPr>
      <xdr:spPr>
        <a:xfrm>
          <a:off x="2225040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0.256</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21589</xdr:rowOff>
    </xdr:from>
    <xdr:to>
      <xdr:col>32</xdr:col>
      <xdr:colOff>238125</xdr:colOff>
      <xdr:row>105</xdr:row>
      <xdr:rowOff>123189</xdr:rowOff>
    </xdr:to>
    <xdr:sp macro="" textlink="">
      <xdr:nvSpPr>
        <xdr:cNvPr id="588" name="フローチャート : 判断 587"/>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97789</xdr:rowOff>
    </xdr:from>
    <xdr:to>
      <xdr:col>31</xdr:col>
      <xdr:colOff>85725</xdr:colOff>
      <xdr:row>104</xdr:row>
      <xdr:rowOff>27939</xdr:rowOff>
    </xdr:to>
    <xdr:sp macro="" textlink="">
      <xdr:nvSpPr>
        <xdr:cNvPr id="589" name="フローチャート : 判断 588"/>
        <xdr:cNvSpPr/>
      </xdr:nvSpPr>
      <xdr:spPr>
        <a:xfrm>
          <a:off x="21272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44466</xdr:rowOff>
    </xdr:from>
    <xdr:ext cx="469744" cy="259045"/>
    <xdr:sp macro="" textlink="">
      <xdr:nvSpPr>
        <xdr:cNvPr id="590" name="n_1aveValue【庁舎】&#10;一人当たり面積"/>
        <xdr:cNvSpPr txBox="1"/>
      </xdr:nvSpPr>
      <xdr:spPr>
        <a:xfrm>
          <a:off x="21075727"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1" name="テキスト ボックス 5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2" name="テキスト ボックス 5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3" name="テキスト ボックス 5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4" name="テキスト ボックス 5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5" name="テキスト ボックス 5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36830</xdr:rowOff>
    </xdr:from>
    <xdr:to>
      <xdr:col>31</xdr:col>
      <xdr:colOff>85725</xdr:colOff>
      <xdr:row>104</xdr:row>
      <xdr:rowOff>138430</xdr:rowOff>
    </xdr:to>
    <xdr:sp macro="" textlink="">
      <xdr:nvSpPr>
        <xdr:cNvPr id="596" name="円/楕円 595"/>
        <xdr:cNvSpPr/>
      </xdr:nvSpPr>
      <xdr:spPr>
        <a:xfrm>
          <a:off x="21272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129557</xdr:rowOff>
    </xdr:from>
    <xdr:ext cx="469744" cy="259045"/>
    <xdr:sp macro="" textlink="">
      <xdr:nvSpPr>
        <xdr:cNvPr id="597" name="n_1mainValue【庁舎】&#10;一人当たり面積"/>
        <xdr:cNvSpPr txBox="1"/>
      </xdr:nvSpPr>
      <xdr:spPr>
        <a:xfrm>
          <a:off x="21075727"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8" name="正方形/長方形 5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9" name="正方形/長方形 5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0" name="テキスト ボックス 59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年度の固定資産台帳を整備中。</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兵庫県加西市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45,099
44,250
150.98
20,290,339
20,228,193
28,455
11,587,169
19,361,253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68.6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全国平均や類似団体平均より良好な指標を示していますが、将来的には少子高齢化や人口減少の市税及び普通交付税等への波及が懸念されます。</a:t>
          </a:r>
        </a:p>
        <a:p>
          <a:r>
            <a:rPr kumimoji="1" lang="ja-JP" altLang="en-US" sz="1300">
              <a:latin typeface="ＭＳ Ｐゴシック"/>
            </a:rPr>
            <a:t>　新たな産業団地開発による企業誘致や区画整理による宅地の確保等での人口増・税収増施策を進めていくとともに、平成</a:t>
          </a:r>
          <a:r>
            <a:rPr kumimoji="1" lang="en-US" altLang="ja-JP" sz="1300">
              <a:latin typeface="ＭＳ Ｐゴシック"/>
            </a:rPr>
            <a:t>15</a:t>
          </a:r>
          <a:r>
            <a:rPr kumimoji="1" lang="ja-JP" altLang="en-US" sz="1300">
              <a:latin typeface="ＭＳ Ｐゴシック"/>
            </a:rPr>
            <a:t>年度より取り組んでいる「財政再建推進計画」やそれを継承した「行財政改革プラン」に基づき、投資的経費の抑制及び人件費の削減等により、持続可能な財政基盤の確立を図ります。</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45</xdr:row>
      <xdr:rowOff>13758</xdr:rowOff>
    </xdr:to>
    <xdr:cxnSp macro="">
      <xdr:nvCxnSpPr>
        <xdr:cNvPr id="63" name="直線コネクタ 62"/>
        <xdr:cNvCxnSpPr/>
      </xdr:nvCxnSpPr>
      <xdr:spPr>
        <a:xfrm flipV="1">
          <a:off x="4953000" y="620077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46567</xdr:rowOff>
    </xdr:from>
    <xdr:to>
      <xdr:col>7</xdr:col>
      <xdr:colOff>152400</xdr:colOff>
      <xdr:row>40</xdr:row>
      <xdr:rowOff>66675</xdr:rowOff>
    </xdr:to>
    <xdr:cxnSp macro="">
      <xdr:nvCxnSpPr>
        <xdr:cNvPr id="68" name="直線コネクタ 67"/>
        <xdr:cNvCxnSpPr/>
      </xdr:nvCxnSpPr>
      <xdr:spPr>
        <a:xfrm flipV="1">
          <a:off x="4114800" y="69045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108602</xdr:rowOff>
    </xdr:from>
    <xdr:ext cx="762000" cy="259045"/>
    <xdr:sp macro="" textlink="">
      <xdr:nvSpPr>
        <xdr:cNvPr id="69"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66675</xdr:rowOff>
    </xdr:from>
    <xdr:to>
      <xdr:col>6</xdr:col>
      <xdr:colOff>0</xdr:colOff>
      <xdr:row>40</xdr:row>
      <xdr:rowOff>86783</xdr:rowOff>
    </xdr:to>
    <xdr:cxnSp macro="">
      <xdr:nvCxnSpPr>
        <xdr:cNvPr id="71" name="直線コネクタ 70"/>
        <xdr:cNvCxnSpPr/>
      </xdr:nvCxnSpPr>
      <xdr:spPr>
        <a:xfrm flipV="1">
          <a:off x="3225800" y="69246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86783</xdr:rowOff>
    </xdr:from>
    <xdr:to>
      <xdr:col>4</xdr:col>
      <xdr:colOff>482600</xdr:colOff>
      <xdr:row>40</xdr:row>
      <xdr:rowOff>106892</xdr:rowOff>
    </xdr:to>
    <xdr:cxnSp macro="">
      <xdr:nvCxnSpPr>
        <xdr:cNvPr id="74" name="直線コネクタ 73"/>
        <xdr:cNvCxnSpPr/>
      </xdr:nvCxnSpPr>
      <xdr:spPr>
        <a:xfrm flipV="1">
          <a:off x="2336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121302</xdr:rowOff>
    </xdr:from>
    <xdr:ext cx="762000" cy="259045"/>
    <xdr:sp macro="" textlink="">
      <xdr:nvSpPr>
        <xdr:cNvPr id="76" name="テキスト ボックス 75"/>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106892</xdr:rowOff>
    </xdr:from>
    <xdr:to>
      <xdr:col>3</xdr:col>
      <xdr:colOff>279400</xdr:colOff>
      <xdr:row>40</xdr:row>
      <xdr:rowOff>147108</xdr:rowOff>
    </xdr:to>
    <xdr:cxnSp macro="">
      <xdr:nvCxnSpPr>
        <xdr:cNvPr id="77" name="直線コネクタ 76"/>
        <xdr:cNvCxnSpPr/>
      </xdr:nvCxnSpPr>
      <xdr:spPr>
        <a:xfrm flipV="1">
          <a:off x="1447800" y="69648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121302</xdr:rowOff>
    </xdr:from>
    <xdr:ext cx="762000" cy="259045"/>
    <xdr:sp macro="" textlink="">
      <xdr:nvSpPr>
        <xdr:cNvPr id="79" name="テキスト ボックス 78"/>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0" name="フローチャート : 判断 79"/>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121302</xdr:rowOff>
    </xdr:from>
    <xdr:ext cx="762000" cy="259045"/>
    <xdr:sp macro="" textlink="">
      <xdr:nvSpPr>
        <xdr:cNvPr id="81" name="テキスト ボックス 80"/>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167217</xdr:rowOff>
    </xdr:from>
    <xdr:to>
      <xdr:col>7</xdr:col>
      <xdr:colOff>203200</xdr:colOff>
      <xdr:row>40</xdr:row>
      <xdr:rowOff>97367</xdr:rowOff>
    </xdr:to>
    <xdr:sp macro="" textlink="">
      <xdr:nvSpPr>
        <xdr:cNvPr id="87" name="円/楕円 86"/>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12294</xdr:rowOff>
    </xdr:from>
    <xdr:ext cx="762000" cy="259045"/>
    <xdr:sp macro="" textlink="">
      <xdr:nvSpPr>
        <xdr:cNvPr id="88" name="財政力該当値テキスト"/>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15875</xdr:rowOff>
    </xdr:from>
    <xdr:to>
      <xdr:col>6</xdr:col>
      <xdr:colOff>50800</xdr:colOff>
      <xdr:row>40</xdr:row>
      <xdr:rowOff>117475</xdr:rowOff>
    </xdr:to>
    <xdr:sp macro="" textlink="">
      <xdr:nvSpPr>
        <xdr:cNvPr id="89" name="円/楕円 88"/>
        <xdr:cNvSpPr/>
      </xdr:nvSpPr>
      <xdr:spPr>
        <a:xfrm>
          <a:off x="4064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127652</xdr:rowOff>
    </xdr:from>
    <xdr:ext cx="736600" cy="259045"/>
    <xdr:sp macro="" textlink="">
      <xdr:nvSpPr>
        <xdr:cNvPr id="90" name="テキスト ボックス 89"/>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35983</xdr:rowOff>
    </xdr:from>
    <xdr:to>
      <xdr:col>4</xdr:col>
      <xdr:colOff>533400</xdr:colOff>
      <xdr:row>40</xdr:row>
      <xdr:rowOff>137583</xdr:rowOff>
    </xdr:to>
    <xdr:sp macro="" textlink="">
      <xdr:nvSpPr>
        <xdr:cNvPr id="91" name="円/楕円 90"/>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147760</xdr:rowOff>
    </xdr:from>
    <xdr:ext cx="762000" cy="259045"/>
    <xdr:sp macro="" textlink="">
      <xdr:nvSpPr>
        <xdr:cNvPr id="92" name="テキスト ボックス 91"/>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56092</xdr:rowOff>
    </xdr:from>
    <xdr:to>
      <xdr:col>3</xdr:col>
      <xdr:colOff>330200</xdr:colOff>
      <xdr:row>40</xdr:row>
      <xdr:rowOff>157692</xdr:rowOff>
    </xdr:to>
    <xdr:sp macro="" textlink="">
      <xdr:nvSpPr>
        <xdr:cNvPr id="93" name="円/楕円 92"/>
        <xdr:cNvSpPr/>
      </xdr:nvSpPr>
      <xdr:spPr>
        <a:xfrm>
          <a:off x="2286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167869</xdr:rowOff>
    </xdr:from>
    <xdr:ext cx="762000" cy="259045"/>
    <xdr:sp macro="" textlink="">
      <xdr:nvSpPr>
        <xdr:cNvPr id="94" name="テキスト ボックス 93"/>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96308</xdr:rowOff>
    </xdr:from>
    <xdr:to>
      <xdr:col>2</xdr:col>
      <xdr:colOff>127000</xdr:colOff>
      <xdr:row>41</xdr:row>
      <xdr:rowOff>26458</xdr:rowOff>
    </xdr:to>
    <xdr:sp macro="" textlink="">
      <xdr:nvSpPr>
        <xdr:cNvPr id="95" name="円/楕円 94"/>
        <xdr:cNvSpPr/>
      </xdr:nvSpPr>
      <xdr:spPr>
        <a:xfrm>
          <a:off x="1397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36635</xdr:rowOff>
    </xdr:from>
    <xdr:ext cx="762000" cy="259045"/>
    <xdr:sp macro="" textlink="">
      <xdr:nvSpPr>
        <xdr:cNvPr id="96" name="テキスト ボックス 95"/>
        <xdr:cNvSpPr txBox="1"/>
      </xdr:nvSpPr>
      <xdr:spPr>
        <a:xfrm>
          <a:off x="1066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行財政改革プラン等に基づき投資的経費の抑制や人件費の削減を行ってきたものの、人口減少による地方交付税と各種交付金の大幅な減少が影響し、経常収支比率は、前年度から</a:t>
          </a:r>
          <a:r>
            <a:rPr kumimoji="1" lang="en-US" altLang="ja-JP" sz="1300">
              <a:latin typeface="ＭＳ Ｐゴシック"/>
            </a:rPr>
            <a:t>6.6</a:t>
          </a:r>
          <a:r>
            <a:rPr kumimoji="1" lang="ja-JP" altLang="en-US" sz="1300">
              <a:latin typeface="ＭＳ Ｐゴシック"/>
            </a:rPr>
            <a:t>ポイント悪化しました。今後は、第三セクター等改革推進債や小中学校の耐震化に伴う起債の償還開始や扶助費の増加に伴い経常収支の増加が予想されるため、経常支出を見直し、財政構造の弾力性の確保に努めていきます。</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65</xdr:row>
      <xdr:rowOff>85090</xdr:rowOff>
    </xdr:to>
    <xdr:cxnSp macro="">
      <xdr:nvCxnSpPr>
        <xdr:cNvPr id="124" name="直線コネクタ 123"/>
        <xdr:cNvCxnSpPr/>
      </xdr:nvCxnSpPr>
      <xdr:spPr>
        <a:xfrm flipV="1">
          <a:off x="4953000" y="10046970"/>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57167</xdr:rowOff>
    </xdr:from>
    <xdr:ext cx="762000" cy="259045"/>
    <xdr:sp macro="" textlink="">
      <xdr:nvSpPr>
        <xdr:cNvPr id="125" name="財政構造の弾力性最小値テキスト"/>
        <xdr:cNvSpPr txBox="1"/>
      </xdr:nvSpPr>
      <xdr:spPr>
        <a:xfrm>
          <a:off x="5041900" y="112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65</xdr:row>
      <xdr:rowOff>85090</xdr:rowOff>
    </xdr:from>
    <xdr:to>
      <xdr:col>7</xdr:col>
      <xdr:colOff>241300</xdr:colOff>
      <xdr:row>65</xdr:row>
      <xdr:rowOff>85090</xdr:rowOff>
    </xdr:to>
    <xdr:cxnSp macro="">
      <xdr:nvCxnSpPr>
        <xdr:cNvPr id="126" name="直線コネクタ 125"/>
        <xdr:cNvCxnSpPr/>
      </xdr:nvCxnSpPr>
      <xdr:spPr>
        <a:xfrm>
          <a:off x="4864100" y="1122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7"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28" name="直線コネクタ 127"/>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160528</xdr:rowOff>
    </xdr:from>
    <xdr:to>
      <xdr:col>7</xdr:col>
      <xdr:colOff>152400</xdr:colOff>
      <xdr:row>62</xdr:row>
      <xdr:rowOff>136144</xdr:rowOff>
    </xdr:to>
    <xdr:cxnSp macro="">
      <xdr:nvCxnSpPr>
        <xdr:cNvPr id="129" name="直線コネクタ 128"/>
        <xdr:cNvCxnSpPr/>
      </xdr:nvCxnSpPr>
      <xdr:spPr>
        <a:xfrm>
          <a:off x="4114800" y="10447528"/>
          <a:ext cx="8382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104411</xdr:rowOff>
    </xdr:from>
    <xdr:ext cx="762000" cy="259045"/>
    <xdr:sp macro="" textlink="">
      <xdr:nvSpPr>
        <xdr:cNvPr id="130" name="財政構造の弾力性平均値テキスト"/>
        <xdr:cNvSpPr txBox="1"/>
      </xdr:nvSpPr>
      <xdr:spPr>
        <a:xfrm>
          <a:off x="5041900" y="10391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87884</xdr:rowOff>
    </xdr:from>
    <xdr:to>
      <xdr:col>7</xdr:col>
      <xdr:colOff>203200</xdr:colOff>
      <xdr:row>62</xdr:row>
      <xdr:rowOff>18034</xdr:rowOff>
    </xdr:to>
    <xdr:sp macro="" textlink="">
      <xdr:nvSpPr>
        <xdr:cNvPr id="131" name="フローチャート : 判断 130"/>
        <xdr:cNvSpPr/>
      </xdr:nvSpPr>
      <xdr:spPr>
        <a:xfrm>
          <a:off x="49022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160528</xdr:rowOff>
    </xdr:from>
    <xdr:to>
      <xdr:col>6</xdr:col>
      <xdr:colOff>0</xdr:colOff>
      <xdr:row>61</xdr:row>
      <xdr:rowOff>90424</xdr:rowOff>
    </xdr:to>
    <xdr:cxnSp macro="">
      <xdr:nvCxnSpPr>
        <xdr:cNvPr id="132" name="直線コネクタ 131"/>
        <xdr:cNvCxnSpPr/>
      </xdr:nvCxnSpPr>
      <xdr:spPr>
        <a:xfrm flipV="1">
          <a:off x="3225800" y="1044752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80772</xdr:rowOff>
    </xdr:from>
    <xdr:to>
      <xdr:col>6</xdr:col>
      <xdr:colOff>50800</xdr:colOff>
      <xdr:row>61</xdr:row>
      <xdr:rowOff>10922</xdr:rowOff>
    </xdr:to>
    <xdr:sp macro="" textlink="">
      <xdr:nvSpPr>
        <xdr:cNvPr id="133" name="フローチャート : 判断 132"/>
        <xdr:cNvSpPr/>
      </xdr:nvSpPr>
      <xdr:spPr>
        <a:xfrm>
          <a:off x="4064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21099</xdr:rowOff>
    </xdr:from>
    <xdr:ext cx="736600" cy="259045"/>
    <xdr:sp macro="" textlink="">
      <xdr:nvSpPr>
        <xdr:cNvPr id="134" name="テキスト ボックス 133"/>
        <xdr:cNvSpPr txBox="1"/>
      </xdr:nvSpPr>
      <xdr:spPr>
        <a:xfrm>
          <a:off x="3733800" y="1013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22860</xdr:rowOff>
    </xdr:from>
    <xdr:to>
      <xdr:col>4</xdr:col>
      <xdr:colOff>482600</xdr:colOff>
      <xdr:row>61</xdr:row>
      <xdr:rowOff>90424</xdr:rowOff>
    </xdr:to>
    <xdr:cxnSp macro="">
      <xdr:nvCxnSpPr>
        <xdr:cNvPr id="135" name="直線コネクタ 134"/>
        <xdr:cNvCxnSpPr/>
      </xdr:nvCxnSpPr>
      <xdr:spPr>
        <a:xfrm>
          <a:off x="2336800" y="1048131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133858</xdr:rowOff>
    </xdr:from>
    <xdr:to>
      <xdr:col>4</xdr:col>
      <xdr:colOff>533400</xdr:colOff>
      <xdr:row>61</xdr:row>
      <xdr:rowOff>64008</xdr:rowOff>
    </xdr:to>
    <xdr:sp macro="" textlink="">
      <xdr:nvSpPr>
        <xdr:cNvPr id="136" name="フローチャート : 判断 135"/>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74185</xdr:rowOff>
    </xdr:from>
    <xdr:ext cx="762000" cy="259045"/>
    <xdr:sp macro="" textlink="">
      <xdr:nvSpPr>
        <xdr:cNvPr id="137" name="テキスト ボックス 136"/>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22860</xdr:rowOff>
    </xdr:from>
    <xdr:to>
      <xdr:col>3</xdr:col>
      <xdr:colOff>279400</xdr:colOff>
      <xdr:row>61</xdr:row>
      <xdr:rowOff>66294</xdr:rowOff>
    </xdr:to>
    <xdr:cxnSp macro="">
      <xdr:nvCxnSpPr>
        <xdr:cNvPr id="138" name="直線コネクタ 137"/>
        <xdr:cNvCxnSpPr/>
      </xdr:nvCxnSpPr>
      <xdr:spPr>
        <a:xfrm flipV="1">
          <a:off x="1447800" y="1048131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90424</xdr:rowOff>
    </xdr:from>
    <xdr:to>
      <xdr:col>3</xdr:col>
      <xdr:colOff>330200</xdr:colOff>
      <xdr:row>61</xdr:row>
      <xdr:rowOff>20574</xdr:rowOff>
    </xdr:to>
    <xdr:sp macro="" textlink="">
      <xdr:nvSpPr>
        <xdr:cNvPr id="139" name="フローチャート : 判断 138"/>
        <xdr:cNvSpPr/>
      </xdr:nvSpPr>
      <xdr:spPr>
        <a:xfrm>
          <a:off x="2286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30751</xdr:rowOff>
    </xdr:from>
    <xdr:ext cx="762000" cy="259045"/>
    <xdr:sp macro="" textlink="">
      <xdr:nvSpPr>
        <xdr:cNvPr id="140" name="テキスト ボックス 139"/>
        <xdr:cNvSpPr txBox="1"/>
      </xdr:nvSpPr>
      <xdr:spPr>
        <a:xfrm>
          <a:off x="1955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119380</xdr:rowOff>
    </xdr:from>
    <xdr:to>
      <xdr:col>2</xdr:col>
      <xdr:colOff>127000</xdr:colOff>
      <xdr:row>61</xdr:row>
      <xdr:rowOff>49530</xdr:rowOff>
    </xdr:to>
    <xdr:sp macro="" textlink="">
      <xdr:nvSpPr>
        <xdr:cNvPr id="141" name="フローチャート : 判断 140"/>
        <xdr:cNvSpPr/>
      </xdr:nvSpPr>
      <xdr:spPr>
        <a:xfrm>
          <a:off x="1397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59707</xdr:rowOff>
    </xdr:from>
    <xdr:ext cx="762000" cy="259045"/>
    <xdr:sp macro="" textlink="">
      <xdr:nvSpPr>
        <xdr:cNvPr id="142" name="テキスト ボックス 141"/>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85344</xdr:rowOff>
    </xdr:from>
    <xdr:to>
      <xdr:col>7</xdr:col>
      <xdr:colOff>203200</xdr:colOff>
      <xdr:row>63</xdr:row>
      <xdr:rowOff>15494</xdr:rowOff>
    </xdr:to>
    <xdr:sp macro="" textlink="">
      <xdr:nvSpPr>
        <xdr:cNvPr id="148" name="円/楕円 147"/>
        <xdr:cNvSpPr/>
      </xdr:nvSpPr>
      <xdr:spPr>
        <a:xfrm>
          <a:off x="49022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57421</xdr:rowOff>
    </xdr:from>
    <xdr:ext cx="762000" cy="259045"/>
    <xdr:sp macro="" textlink="">
      <xdr:nvSpPr>
        <xdr:cNvPr id="149" name="財政構造の弾力性該当値テキスト"/>
        <xdr:cNvSpPr txBox="1"/>
      </xdr:nvSpPr>
      <xdr:spPr>
        <a:xfrm>
          <a:off x="5041900" y="106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109728</xdr:rowOff>
    </xdr:from>
    <xdr:to>
      <xdr:col>6</xdr:col>
      <xdr:colOff>50800</xdr:colOff>
      <xdr:row>61</xdr:row>
      <xdr:rowOff>39878</xdr:rowOff>
    </xdr:to>
    <xdr:sp macro="" textlink="">
      <xdr:nvSpPr>
        <xdr:cNvPr id="150" name="円/楕円 149"/>
        <xdr:cNvSpPr/>
      </xdr:nvSpPr>
      <xdr:spPr>
        <a:xfrm>
          <a:off x="4064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24655</xdr:rowOff>
    </xdr:from>
    <xdr:ext cx="736600" cy="259045"/>
    <xdr:sp macro="" textlink="">
      <xdr:nvSpPr>
        <xdr:cNvPr id="151" name="テキスト ボックス 150"/>
        <xdr:cNvSpPr txBox="1"/>
      </xdr:nvSpPr>
      <xdr:spPr>
        <a:xfrm>
          <a:off x="3733800" y="1048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39624</xdr:rowOff>
    </xdr:from>
    <xdr:to>
      <xdr:col>4</xdr:col>
      <xdr:colOff>533400</xdr:colOff>
      <xdr:row>61</xdr:row>
      <xdr:rowOff>141224</xdr:rowOff>
    </xdr:to>
    <xdr:sp macro="" textlink="">
      <xdr:nvSpPr>
        <xdr:cNvPr id="152" name="円/楕円 151"/>
        <xdr:cNvSpPr/>
      </xdr:nvSpPr>
      <xdr:spPr>
        <a:xfrm>
          <a:off x="3175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126001</xdr:rowOff>
    </xdr:from>
    <xdr:ext cx="762000" cy="259045"/>
    <xdr:sp macro="" textlink="">
      <xdr:nvSpPr>
        <xdr:cNvPr id="153" name="テキスト ボックス 152"/>
        <xdr:cNvSpPr txBox="1"/>
      </xdr:nvSpPr>
      <xdr:spPr>
        <a:xfrm>
          <a:off x="2844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143510</xdr:rowOff>
    </xdr:from>
    <xdr:to>
      <xdr:col>3</xdr:col>
      <xdr:colOff>330200</xdr:colOff>
      <xdr:row>61</xdr:row>
      <xdr:rowOff>73660</xdr:rowOff>
    </xdr:to>
    <xdr:sp macro="" textlink="">
      <xdr:nvSpPr>
        <xdr:cNvPr id="154" name="円/楕円 153"/>
        <xdr:cNvSpPr/>
      </xdr:nvSpPr>
      <xdr:spPr>
        <a:xfrm>
          <a:off x="2286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58437</xdr:rowOff>
    </xdr:from>
    <xdr:ext cx="762000" cy="259045"/>
    <xdr:sp macro="" textlink="">
      <xdr:nvSpPr>
        <xdr:cNvPr id="155" name="テキスト ボックス 154"/>
        <xdr:cNvSpPr txBox="1"/>
      </xdr:nvSpPr>
      <xdr:spPr>
        <a:xfrm>
          <a:off x="1955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15494</xdr:rowOff>
    </xdr:from>
    <xdr:to>
      <xdr:col>2</xdr:col>
      <xdr:colOff>127000</xdr:colOff>
      <xdr:row>61</xdr:row>
      <xdr:rowOff>117094</xdr:rowOff>
    </xdr:to>
    <xdr:sp macro="" textlink="">
      <xdr:nvSpPr>
        <xdr:cNvPr id="156" name="円/楕円 155"/>
        <xdr:cNvSpPr/>
      </xdr:nvSpPr>
      <xdr:spPr>
        <a:xfrm>
          <a:off x="1397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101871</xdr:rowOff>
    </xdr:from>
    <xdr:ext cx="762000" cy="259045"/>
    <xdr:sp macro="" textlink="">
      <xdr:nvSpPr>
        <xdr:cNvPr id="157" name="テキスト ボックス 156"/>
        <xdr:cNvSpPr txBox="1"/>
      </xdr:nvSpPr>
      <xdr:spPr>
        <a:xfrm>
          <a:off x="1066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[113,312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類似団体平均と比較して、</a:t>
          </a:r>
          <a:r>
            <a:rPr kumimoji="1" lang="en-US" altLang="ja-JP" sz="1300">
              <a:latin typeface="ＭＳ Ｐゴシック"/>
            </a:rPr>
            <a:t>24,947</a:t>
          </a:r>
          <a:r>
            <a:rPr kumimoji="1" lang="ja-JP" altLang="en-US" sz="1300">
              <a:latin typeface="ＭＳ Ｐゴシック"/>
            </a:rPr>
            <a:t>円低い水準となっており、全国平均、兵庫県平均を下回っています。</a:t>
          </a:r>
        </a:p>
        <a:p>
          <a:r>
            <a:rPr kumimoji="1" lang="ja-JP" altLang="en-US" sz="1300">
              <a:latin typeface="ＭＳ Ｐゴシック"/>
            </a:rPr>
            <a:t>　これは、平成</a:t>
          </a:r>
          <a:r>
            <a:rPr kumimoji="1" lang="en-US" altLang="ja-JP" sz="1300">
              <a:latin typeface="ＭＳ Ｐゴシック"/>
            </a:rPr>
            <a:t>15</a:t>
          </a:r>
          <a:r>
            <a:rPr kumimoji="1" lang="ja-JP" altLang="en-US" sz="1300">
              <a:latin typeface="ＭＳ Ｐゴシック"/>
            </a:rPr>
            <a:t>年度より取り組んでいる「財政再建推進計画」やそれに続く「行財政改革プラン」の推進により人件費を抑制してきたことが主な要因であり、今後も引き続き当該プランに基づき抑制に努めていきます。</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88294</xdr:rowOff>
    </xdr:from>
    <xdr:to>
      <xdr:col>7</xdr:col>
      <xdr:colOff>152400</xdr:colOff>
      <xdr:row>89</xdr:row>
      <xdr:rowOff>36869</xdr:rowOff>
    </xdr:to>
    <xdr:cxnSp macro="">
      <xdr:nvCxnSpPr>
        <xdr:cNvPr id="187" name="直線コネクタ 186"/>
        <xdr:cNvCxnSpPr/>
      </xdr:nvCxnSpPr>
      <xdr:spPr>
        <a:xfrm flipV="1">
          <a:off x="4953000" y="13804294"/>
          <a:ext cx="0" cy="14916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8946</xdr:rowOff>
    </xdr:from>
    <xdr:ext cx="762000" cy="259045"/>
    <xdr:sp macro="" textlink="">
      <xdr:nvSpPr>
        <xdr:cNvPr id="188" name="人件費・物件費等の状況最小値テキスト"/>
        <xdr:cNvSpPr txBox="1"/>
      </xdr:nvSpPr>
      <xdr:spPr>
        <a:xfrm>
          <a:off x="5041900" y="152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471,799</a:t>
          </a:r>
          <a:endParaRPr kumimoji="1" lang="ja-JP" altLang="en-US" sz="1000" b="1">
            <a:latin typeface="ＭＳ Ｐゴシック"/>
          </a:endParaRPr>
        </a:p>
      </xdr:txBody>
    </xdr:sp>
    <xdr:clientData/>
  </xdr:oneCellAnchor>
  <xdr:twoCellAnchor>
    <xdr:from>
      <xdr:col>7</xdr:col>
      <xdr:colOff>63500</xdr:colOff>
      <xdr:row>89</xdr:row>
      <xdr:rowOff>36869</xdr:rowOff>
    </xdr:from>
    <xdr:to>
      <xdr:col>7</xdr:col>
      <xdr:colOff>241300</xdr:colOff>
      <xdr:row>89</xdr:row>
      <xdr:rowOff>36869</xdr:rowOff>
    </xdr:to>
    <xdr:cxnSp macro="">
      <xdr:nvCxnSpPr>
        <xdr:cNvPr id="189" name="直線コネクタ 188"/>
        <xdr:cNvCxnSpPr/>
      </xdr:nvCxnSpPr>
      <xdr:spPr>
        <a:xfrm>
          <a:off x="4864100" y="1529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3221</xdr:rowOff>
    </xdr:from>
    <xdr:ext cx="762000" cy="259045"/>
    <xdr:sp macro="" textlink="">
      <xdr:nvSpPr>
        <xdr:cNvPr id="190" name="人件費・物件費等の状況最大値テキスト"/>
        <xdr:cNvSpPr txBox="1"/>
      </xdr:nvSpPr>
      <xdr:spPr>
        <a:xfrm>
          <a:off x="5041900" y="135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100,902</a:t>
          </a:r>
          <a:endParaRPr kumimoji="1" lang="ja-JP" altLang="en-US" sz="1000" b="1">
            <a:latin typeface="ＭＳ Ｐゴシック"/>
          </a:endParaRPr>
        </a:p>
      </xdr:txBody>
    </xdr:sp>
    <xdr:clientData/>
  </xdr:oneCellAnchor>
  <xdr:twoCellAnchor>
    <xdr:from>
      <xdr:col>7</xdr:col>
      <xdr:colOff>63500</xdr:colOff>
      <xdr:row>80</xdr:row>
      <xdr:rowOff>88294</xdr:rowOff>
    </xdr:from>
    <xdr:to>
      <xdr:col>7</xdr:col>
      <xdr:colOff>241300</xdr:colOff>
      <xdr:row>80</xdr:row>
      <xdr:rowOff>88294</xdr:rowOff>
    </xdr:to>
    <xdr:cxnSp macro="">
      <xdr:nvCxnSpPr>
        <xdr:cNvPr id="191" name="直線コネクタ 190"/>
        <xdr:cNvCxnSpPr/>
      </xdr:nvCxnSpPr>
      <xdr:spPr>
        <a:xfrm>
          <a:off x="4864100" y="1380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127095</xdr:rowOff>
    </xdr:from>
    <xdr:to>
      <xdr:col>7</xdr:col>
      <xdr:colOff>152400</xdr:colOff>
      <xdr:row>80</xdr:row>
      <xdr:rowOff>138202</xdr:rowOff>
    </xdr:to>
    <xdr:cxnSp macro="">
      <xdr:nvCxnSpPr>
        <xdr:cNvPr id="192" name="直線コネクタ 191"/>
        <xdr:cNvCxnSpPr/>
      </xdr:nvCxnSpPr>
      <xdr:spPr>
        <a:xfrm>
          <a:off x="4114800" y="13843095"/>
          <a:ext cx="838200" cy="1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159808</xdr:rowOff>
    </xdr:from>
    <xdr:ext cx="762000" cy="259045"/>
    <xdr:sp macro="" textlink="">
      <xdr:nvSpPr>
        <xdr:cNvPr id="193" name="人件費・物件費等の状況平均値テキスト"/>
        <xdr:cNvSpPr txBox="1"/>
      </xdr:nvSpPr>
      <xdr:spPr>
        <a:xfrm>
          <a:off x="5041900" y="13875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138,259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16281</xdr:rowOff>
    </xdr:from>
    <xdr:to>
      <xdr:col>7</xdr:col>
      <xdr:colOff>203200</xdr:colOff>
      <xdr:row>81</xdr:row>
      <xdr:rowOff>117881</xdr:rowOff>
    </xdr:to>
    <xdr:sp macro="" textlink="">
      <xdr:nvSpPr>
        <xdr:cNvPr id="194" name="フローチャート : 判断 193"/>
        <xdr:cNvSpPr/>
      </xdr:nvSpPr>
      <xdr:spPr>
        <a:xfrm>
          <a:off x="49022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111677</xdr:rowOff>
    </xdr:from>
    <xdr:to>
      <xdr:col>6</xdr:col>
      <xdr:colOff>0</xdr:colOff>
      <xdr:row>80</xdr:row>
      <xdr:rowOff>127095</xdr:rowOff>
    </xdr:to>
    <xdr:cxnSp macro="">
      <xdr:nvCxnSpPr>
        <xdr:cNvPr id="195" name="直線コネクタ 194"/>
        <xdr:cNvCxnSpPr/>
      </xdr:nvCxnSpPr>
      <xdr:spPr>
        <a:xfrm>
          <a:off x="3225800" y="13827677"/>
          <a:ext cx="889000" cy="1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79558</xdr:rowOff>
    </xdr:from>
    <xdr:to>
      <xdr:col>6</xdr:col>
      <xdr:colOff>50800</xdr:colOff>
      <xdr:row>82</xdr:row>
      <xdr:rowOff>9708</xdr:rowOff>
    </xdr:to>
    <xdr:sp macro="" textlink="">
      <xdr:nvSpPr>
        <xdr:cNvPr id="196" name="フローチャート : 判断 195"/>
        <xdr:cNvSpPr/>
      </xdr:nvSpPr>
      <xdr:spPr>
        <a:xfrm>
          <a:off x="4064000" y="1396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165935</xdr:rowOff>
    </xdr:from>
    <xdr:ext cx="736600" cy="259045"/>
    <xdr:sp macro="" textlink="">
      <xdr:nvSpPr>
        <xdr:cNvPr id="197" name="テキスト ボックス 196"/>
        <xdr:cNvSpPr txBox="1"/>
      </xdr:nvSpPr>
      <xdr:spPr>
        <a:xfrm>
          <a:off x="3733800" y="14053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87852</xdr:rowOff>
    </xdr:from>
    <xdr:to>
      <xdr:col>4</xdr:col>
      <xdr:colOff>482600</xdr:colOff>
      <xdr:row>80</xdr:row>
      <xdr:rowOff>111677</xdr:rowOff>
    </xdr:to>
    <xdr:cxnSp macro="">
      <xdr:nvCxnSpPr>
        <xdr:cNvPr id="198" name="直線コネクタ 197"/>
        <xdr:cNvCxnSpPr/>
      </xdr:nvCxnSpPr>
      <xdr:spPr>
        <a:xfrm>
          <a:off x="2336800" y="13803852"/>
          <a:ext cx="889000" cy="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70084</xdr:rowOff>
    </xdr:from>
    <xdr:to>
      <xdr:col>4</xdr:col>
      <xdr:colOff>533400</xdr:colOff>
      <xdr:row>82</xdr:row>
      <xdr:rowOff>234</xdr:rowOff>
    </xdr:to>
    <xdr:sp macro="" textlink="">
      <xdr:nvSpPr>
        <xdr:cNvPr id="199" name="フローチャート : 判断 198"/>
        <xdr:cNvSpPr/>
      </xdr:nvSpPr>
      <xdr:spPr>
        <a:xfrm>
          <a:off x="3175000" y="1395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156461</xdr:rowOff>
    </xdr:from>
    <xdr:ext cx="762000" cy="259045"/>
    <xdr:sp macro="" textlink="">
      <xdr:nvSpPr>
        <xdr:cNvPr id="200" name="テキスト ボックス 199"/>
        <xdr:cNvSpPr txBox="1"/>
      </xdr:nvSpPr>
      <xdr:spPr>
        <a:xfrm>
          <a:off x="2844800" y="1404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81651</xdr:rowOff>
    </xdr:from>
    <xdr:to>
      <xdr:col>3</xdr:col>
      <xdr:colOff>279400</xdr:colOff>
      <xdr:row>80</xdr:row>
      <xdr:rowOff>87852</xdr:rowOff>
    </xdr:to>
    <xdr:cxnSp macro="">
      <xdr:nvCxnSpPr>
        <xdr:cNvPr id="201" name="直線コネクタ 200"/>
        <xdr:cNvCxnSpPr/>
      </xdr:nvCxnSpPr>
      <xdr:spPr>
        <a:xfrm>
          <a:off x="1447800" y="13797651"/>
          <a:ext cx="889000" cy="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56249</xdr:rowOff>
    </xdr:from>
    <xdr:to>
      <xdr:col>3</xdr:col>
      <xdr:colOff>330200</xdr:colOff>
      <xdr:row>81</xdr:row>
      <xdr:rowOff>157849</xdr:rowOff>
    </xdr:to>
    <xdr:sp macro="" textlink="">
      <xdr:nvSpPr>
        <xdr:cNvPr id="202" name="フローチャート : 判断 201"/>
        <xdr:cNvSpPr/>
      </xdr:nvSpPr>
      <xdr:spPr>
        <a:xfrm>
          <a:off x="2286000" y="1394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142626</xdr:rowOff>
    </xdr:from>
    <xdr:ext cx="762000" cy="259045"/>
    <xdr:sp macro="" textlink="">
      <xdr:nvSpPr>
        <xdr:cNvPr id="203" name="テキスト ボックス 202"/>
        <xdr:cNvSpPr txBox="1"/>
      </xdr:nvSpPr>
      <xdr:spPr>
        <a:xfrm>
          <a:off x="1955800" y="1403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35389</xdr:rowOff>
    </xdr:from>
    <xdr:to>
      <xdr:col>2</xdr:col>
      <xdr:colOff>127000</xdr:colOff>
      <xdr:row>81</xdr:row>
      <xdr:rowOff>136989</xdr:rowOff>
    </xdr:to>
    <xdr:sp macro="" textlink="">
      <xdr:nvSpPr>
        <xdr:cNvPr id="204" name="フローチャート : 判断 203"/>
        <xdr:cNvSpPr/>
      </xdr:nvSpPr>
      <xdr:spPr>
        <a:xfrm>
          <a:off x="1397000" y="139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121766</xdr:rowOff>
    </xdr:from>
    <xdr:ext cx="762000" cy="259045"/>
    <xdr:sp macro="" textlink="">
      <xdr:nvSpPr>
        <xdr:cNvPr id="205" name="テキスト ボックス 204"/>
        <xdr:cNvSpPr txBox="1"/>
      </xdr:nvSpPr>
      <xdr:spPr>
        <a:xfrm>
          <a:off x="1066800" y="1400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87402</xdr:rowOff>
    </xdr:from>
    <xdr:to>
      <xdr:col>7</xdr:col>
      <xdr:colOff>203200</xdr:colOff>
      <xdr:row>81</xdr:row>
      <xdr:rowOff>17552</xdr:rowOff>
    </xdr:to>
    <xdr:sp macro="" textlink="">
      <xdr:nvSpPr>
        <xdr:cNvPr id="211" name="円/楕円 210"/>
        <xdr:cNvSpPr/>
      </xdr:nvSpPr>
      <xdr:spPr>
        <a:xfrm>
          <a:off x="4902200" y="1380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8679</xdr:rowOff>
    </xdr:from>
    <xdr:ext cx="762000" cy="259045"/>
    <xdr:sp macro="" textlink="">
      <xdr:nvSpPr>
        <xdr:cNvPr id="212" name="人件費・物件費等の状況該当値テキスト"/>
        <xdr:cNvSpPr txBox="1"/>
      </xdr:nvSpPr>
      <xdr:spPr>
        <a:xfrm>
          <a:off x="5041900" y="1372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113,312</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76295</xdr:rowOff>
    </xdr:from>
    <xdr:to>
      <xdr:col>6</xdr:col>
      <xdr:colOff>50800</xdr:colOff>
      <xdr:row>81</xdr:row>
      <xdr:rowOff>6445</xdr:rowOff>
    </xdr:to>
    <xdr:sp macro="" textlink="">
      <xdr:nvSpPr>
        <xdr:cNvPr id="213" name="円/楕円 212"/>
        <xdr:cNvSpPr/>
      </xdr:nvSpPr>
      <xdr:spPr>
        <a:xfrm>
          <a:off x="4064000" y="1379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16622</xdr:rowOff>
    </xdr:from>
    <xdr:ext cx="736600" cy="259045"/>
    <xdr:sp macro="" textlink="">
      <xdr:nvSpPr>
        <xdr:cNvPr id="214" name="テキスト ボックス 213"/>
        <xdr:cNvSpPr txBox="1"/>
      </xdr:nvSpPr>
      <xdr:spPr>
        <a:xfrm>
          <a:off x="3733800" y="13561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110,550</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60877</xdr:rowOff>
    </xdr:from>
    <xdr:to>
      <xdr:col>4</xdr:col>
      <xdr:colOff>533400</xdr:colOff>
      <xdr:row>80</xdr:row>
      <xdr:rowOff>162477</xdr:rowOff>
    </xdr:to>
    <xdr:sp macro="" textlink="">
      <xdr:nvSpPr>
        <xdr:cNvPr id="215" name="円/楕円 214"/>
        <xdr:cNvSpPr/>
      </xdr:nvSpPr>
      <xdr:spPr>
        <a:xfrm>
          <a:off x="3175000" y="1377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1204</xdr:rowOff>
    </xdr:from>
    <xdr:ext cx="762000" cy="259045"/>
    <xdr:sp macro="" textlink="">
      <xdr:nvSpPr>
        <xdr:cNvPr id="216" name="テキスト ボックス 215"/>
        <xdr:cNvSpPr txBox="1"/>
      </xdr:nvSpPr>
      <xdr:spPr>
        <a:xfrm>
          <a:off x="2844800" y="13545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106,716</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37052</xdr:rowOff>
    </xdr:from>
    <xdr:to>
      <xdr:col>3</xdr:col>
      <xdr:colOff>330200</xdr:colOff>
      <xdr:row>80</xdr:row>
      <xdr:rowOff>138652</xdr:rowOff>
    </xdr:to>
    <xdr:sp macro="" textlink="">
      <xdr:nvSpPr>
        <xdr:cNvPr id="217" name="円/楕円 216"/>
        <xdr:cNvSpPr/>
      </xdr:nvSpPr>
      <xdr:spPr>
        <a:xfrm>
          <a:off x="2286000" y="1375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148829</xdr:rowOff>
    </xdr:from>
    <xdr:ext cx="762000" cy="259045"/>
    <xdr:sp macro="" textlink="">
      <xdr:nvSpPr>
        <xdr:cNvPr id="218" name="テキスト ボックス 217"/>
        <xdr:cNvSpPr txBox="1"/>
      </xdr:nvSpPr>
      <xdr:spPr>
        <a:xfrm>
          <a:off x="1955800" y="1352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100,792</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30851</xdr:rowOff>
    </xdr:from>
    <xdr:to>
      <xdr:col>2</xdr:col>
      <xdr:colOff>127000</xdr:colOff>
      <xdr:row>80</xdr:row>
      <xdr:rowOff>132451</xdr:rowOff>
    </xdr:to>
    <xdr:sp macro="" textlink="">
      <xdr:nvSpPr>
        <xdr:cNvPr id="219" name="円/楕円 218"/>
        <xdr:cNvSpPr/>
      </xdr:nvSpPr>
      <xdr:spPr>
        <a:xfrm>
          <a:off x="1397000" y="1374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142628</xdr:rowOff>
    </xdr:from>
    <xdr:ext cx="762000" cy="259045"/>
    <xdr:sp macro="" textlink="">
      <xdr:nvSpPr>
        <xdr:cNvPr id="220" name="テキスト ボックス 219"/>
        <xdr:cNvSpPr txBox="1"/>
      </xdr:nvSpPr>
      <xdr:spPr>
        <a:xfrm>
          <a:off x="1066800" y="13515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99,250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ラスパイレス指数は</a:t>
          </a:r>
          <a:r>
            <a:rPr kumimoji="1" lang="en-US" altLang="ja-JP" sz="1300">
              <a:latin typeface="ＭＳ Ｐゴシック"/>
            </a:rPr>
            <a:t>100</a:t>
          </a:r>
          <a:r>
            <a:rPr kumimoji="1" lang="ja-JP" altLang="en-US" sz="1300">
              <a:latin typeface="ＭＳ Ｐゴシック"/>
            </a:rPr>
            <a:t>を下回る水準であり、全国市平均より低い数値となっています。</a:t>
          </a:r>
        </a:p>
        <a:p>
          <a:r>
            <a:rPr kumimoji="1" lang="ja-JP" altLang="en-US" sz="1300">
              <a:latin typeface="ＭＳ Ｐゴシック"/>
            </a:rPr>
            <a:t>　今後も効率的な人員配置を行い、職員数及び総人件費の抑制に努めていきます。</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86</xdr:row>
      <xdr:rowOff>61384</xdr:rowOff>
    </xdr:to>
    <xdr:cxnSp macro="">
      <xdr:nvCxnSpPr>
        <xdr:cNvPr id="249" name="直線コネクタ 248"/>
        <xdr:cNvCxnSpPr/>
      </xdr:nvCxnSpPr>
      <xdr:spPr>
        <a:xfrm flipV="1">
          <a:off x="17018000" y="13881100"/>
          <a:ext cx="0" cy="924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33461</xdr:rowOff>
    </xdr:from>
    <xdr:ext cx="762000" cy="259045"/>
    <xdr:sp macro="" textlink="">
      <xdr:nvSpPr>
        <xdr:cNvPr id="250" name="給与水準   （国との比較）最小値テキスト"/>
        <xdr:cNvSpPr txBox="1"/>
      </xdr:nvSpPr>
      <xdr:spPr>
        <a:xfrm>
          <a:off x="17106900" y="147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61384</xdr:rowOff>
    </xdr:from>
    <xdr:to>
      <xdr:col>24</xdr:col>
      <xdr:colOff>647700</xdr:colOff>
      <xdr:row>86</xdr:row>
      <xdr:rowOff>61384</xdr:rowOff>
    </xdr:to>
    <xdr:cxnSp macro="">
      <xdr:nvCxnSpPr>
        <xdr:cNvPr id="251" name="直線コネクタ 250"/>
        <xdr:cNvCxnSpPr/>
      </xdr:nvCxnSpPr>
      <xdr:spPr>
        <a:xfrm>
          <a:off x="16929100" y="148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52"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91.0</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53" name="直線コネクタ 252"/>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114723</xdr:rowOff>
    </xdr:from>
    <xdr:to>
      <xdr:col>24</xdr:col>
      <xdr:colOff>558800</xdr:colOff>
      <xdr:row>84</xdr:row>
      <xdr:rowOff>130811</xdr:rowOff>
    </xdr:to>
    <xdr:cxnSp macro="">
      <xdr:nvCxnSpPr>
        <xdr:cNvPr id="254" name="直線コネクタ 253"/>
        <xdr:cNvCxnSpPr/>
      </xdr:nvCxnSpPr>
      <xdr:spPr>
        <a:xfrm flipV="1">
          <a:off x="16179800" y="14516523"/>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147338</xdr:rowOff>
    </xdr:from>
    <xdr:ext cx="762000" cy="259045"/>
    <xdr:sp macro="" textlink="">
      <xdr:nvSpPr>
        <xdr:cNvPr id="255" name="給与水準   （国との比較）平均値テキスト"/>
        <xdr:cNvSpPr txBox="1"/>
      </xdr:nvSpPr>
      <xdr:spPr>
        <a:xfrm>
          <a:off x="17106900" y="14206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130811</xdr:rowOff>
    </xdr:from>
    <xdr:to>
      <xdr:col>24</xdr:col>
      <xdr:colOff>609600</xdr:colOff>
      <xdr:row>84</xdr:row>
      <xdr:rowOff>60961</xdr:rowOff>
    </xdr:to>
    <xdr:sp macro="" textlink="">
      <xdr:nvSpPr>
        <xdr:cNvPr id="256" name="フローチャート : 判断 255"/>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130811</xdr:rowOff>
    </xdr:from>
    <xdr:to>
      <xdr:col>23</xdr:col>
      <xdr:colOff>406400</xdr:colOff>
      <xdr:row>84</xdr:row>
      <xdr:rowOff>162984</xdr:rowOff>
    </xdr:to>
    <xdr:cxnSp macro="">
      <xdr:nvCxnSpPr>
        <xdr:cNvPr id="257" name="直線コネクタ 256"/>
        <xdr:cNvCxnSpPr/>
      </xdr:nvCxnSpPr>
      <xdr:spPr>
        <a:xfrm flipV="1">
          <a:off x="15290800" y="14532611"/>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138854</xdr:rowOff>
    </xdr:from>
    <xdr:to>
      <xdr:col>23</xdr:col>
      <xdr:colOff>457200</xdr:colOff>
      <xdr:row>84</xdr:row>
      <xdr:rowOff>69004</xdr:rowOff>
    </xdr:to>
    <xdr:sp macro="" textlink="">
      <xdr:nvSpPr>
        <xdr:cNvPr id="258" name="フローチャート : 判断 257"/>
        <xdr:cNvSpPr/>
      </xdr:nvSpPr>
      <xdr:spPr>
        <a:xfrm>
          <a:off x="16129000" y="1436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79181</xdr:rowOff>
    </xdr:from>
    <xdr:ext cx="736600" cy="259045"/>
    <xdr:sp macro="" textlink="">
      <xdr:nvSpPr>
        <xdr:cNvPr id="259" name="テキスト ボックス 258"/>
        <xdr:cNvSpPr txBox="1"/>
      </xdr:nvSpPr>
      <xdr:spPr>
        <a:xfrm>
          <a:off x="15798800" y="1413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162984</xdr:rowOff>
    </xdr:from>
    <xdr:to>
      <xdr:col>22</xdr:col>
      <xdr:colOff>203200</xdr:colOff>
      <xdr:row>84</xdr:row>
      <xdr:rowOff>171027</xdr:rowOff>
    </xdr:to>
    <xdr:cxnSp macro="">
      <xdr:nvCxnSpPr>
        <xdr:cNvPr id="260" name="直線コネクタ 259"/>
        <xdr:cNvCxnSpPr/>
      </xdr:nvCxnSpPr>
      <xdr:spPr>
        <a:xfrm flipV="1">
          <a:off x="14401800" y="1456478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74507</xdr:rowOff>
    </xdr:from>
    <xdr:to>
      <xdr:col>22</xdr:col>
      <xdr:colOff>254000</xdr:colOff>
      <xdr:row>84</xdr:row>
      <xdr:rowOff>4657</xdr:rowOff>
    </xdr:to>
    <xdr:sp macro="" textlink="">
      <xdr:nvSpPr>
        <xdr:cNvPr id="261" name="フローチャート : 判断 260"/>
        <xdr:cNvSpPr/>
      </xdr:nvSpPr>
      <xdr:spPr>
        <a:xfrm>
          <a:off x="15240000" y="1430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14834</xdr:rowOff>
    </xdr:from>
    <xdr:ext cx="762000" cy="259045"/>
    <xdr:sp macro="" textlink="">
      <xdr:nvSpPr>
        <xdr:cNvPr id="262" name="テキスト ボックス 261"/>
        <xdr:cNvSpPr txBox="1"/>
      </xdr:nvSpPr>
      <xdr:spPr>
        <a:xfrm>
          <a:off x="14909800" y="1407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171027</xdr:rowOff>
    </xdr:from>
    <xdr:to>
      <xdr:col>21</xdr:col>
      <xdr:colOff>0</xdr:colOff>
      <xdr:row>88</xdr:row>
      <xdr:rowOff>80434</xdr:rowOff>
    </xdr:to>
    <xdr:cxnSp macro="">
      <xdr:nvCxnSpPr>
        <xdr:cNvPr id="263" name="直線コネクタ 262"/>
        <xdr:cNvCxnSpPr/>
      </xdr:nvCxnSpPr>
      <xdr:spPr>
        <a:xfrm flipV="1">
          <a:off x="13512800" y="14572827"/>
          <a:ext cx="889000" cy="59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74507</xdr:rowOff>
    </xdr:from>
    <xdr:to>
      <xdr:col>21</xdr:col>
      <xdr:colOff>50800</xdr:colOff>
      <xdr:row>84</xdr:row>
      <xdr:rowOff>4657</xdr:rowOff>
    </xdr:to>
    <xdr:sp macro="" textlink="">
      <xdr:nvSpPr>
        <xdr:cNvPr id="264" name="フローチャート : 判断 263"/>
        <xdr:cNvSpPr/>
      </xdr:nvSpPr>
      <xdr:spPr>
        <a:xfrm>
          <a:off x="14351000" y="1430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14834</xdr:rowOff>
    </xdr:from>
    <xdr:ext cx="762000" cy="259045"/>
    <xdr:sp macro="" textlink="">
      <xdr:nvSpPr>
        <xdr:cNvPr id="265" name="テキスト ボックス 264"/>
        <xdr:cNvSpPr txBox="1"/>
      </xdr:nvSpPr>
      <xdr:spPr>
        <a:xfrm>
          <a:off x="14020800" y="1407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24130</xdr:rowOff>
    </xdr:from>
    <xdr:to>
      <xdr:col>19</xdr:col>
      <xdr:colOff>533400</xdr:colOff>
      <xdr:row>87</xdr:row>
      <xdr:rowOff>125730</xdr:rowOff>
    </xdr:to>
    <xdr:sp macro="" textlink="">
      <xdr:nvSpPr>
        <xdr:cNvPr id="266" name="フローチャート : 判断 265"/>
        <xdr:cNvSpPr/>
      </xdr:nvSpPr>
      <xdr:spPr>
        <a:xfrm>
          <a:off x="13462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135907</xdr:rowOff>
    </xdr:from>
    <xdr:ext cx="762000" cy="259045"/>
    <xdr:sp macro="" textlink="">
      <xdr:nvSpPr>
        <xdr:cNvPr id="267" name="テキスト ボックス 266"/>
        <xdr:cNvSpPr txBox="1"/>
      </xdr:nvSpPr>
      <xdr:spPr>
        <a:xfrm>
          <a:off x="13131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63923</xdr:rowOff>
    </xdr:from>
    <xdr:to>
      <xdr:col>24</xdr:col>
      <xdr:colOff>609600</xdr:colOff>
      <xdr:row>84</xdr:row>
      <xdr:rowOff>165523</xdr:rowOff>
    </xdr:to>
    <xdr:sp macro="" textlink="">
      <xdr:nvSpPr>
        <xdr:cNvPr id="273" name="円/楕円 272"/>
        <xdr:cNvSpPr/>
      </xdr:nvSpPr>
      <xdr:spPr>
        <a:xfrm>
          <a:off x="16967200" y="144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36000</xdr:rowOff>
    </xdr:from>
    <xdr:ext cx="762000" cy="259045"/>
    <xdr:sp macro="" textlink="">
      <xdr:nvSpPr>
        <xdr:cNvPr id="274" name="給与水準   （国との比較）該当値テキスト"/>
        <xdr:cNvSpPr txBox="1"/>
      </xdr:nvSpPr>
      <xdr:spPr>
        <a:xfrm>
          <a:off x="17106900" y="1443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80011</xdr:rowOff>
    </xdr:from>
    <xdr:to>
      <xdr:col>23</xdr:col>
      <xdr:colOff>457200</xdr:colOff>
      <xdr:row>85</xdr:row>
      <xdr:rowOff>10161</xdr:rowOff>
    </xdr:to>
    <xdr:sp macro="" textlink="">
      <xdr:nvSpPr>
        <xdr:cNvPr id="275" name="円/楕円 274"/>
        <xdr:cNvSpPr/>
      </xdr:nvSpPr>
      <xdr:spPr>
        <a:xfrm>
          <a:off x="16129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166388</xdr:rowOff>
    </xdr:from>
    <xdr:ext cx="736600" cy="259045"/>
    <xdr:sp macro="" textlink="">
      <xdr:nvSpPr>
        <xdr:cNvPr id="276" name="テキスト ボックス 275"/>
        <xdr:cNvSpPr txBox="1"/>
      </xdr:nvSpPr>
      <xdr:spPr>
        <a:xfrm>
          <a:off x="15798800" y="14568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112184</xdr:rowOff>
    </xdr:from>
    <xdr:to>
      <xdr:col>22</xdr:col>
      <xdr:colOff>254000</xdr:colOff>
      <xdr:row>85</xdr:row>
      <xdr:rowOff>42334</xdr:rowOff>
    </xdr:to>
    <xdr:sp macro="" textlink="">
      <xdr:nvSpPr>
        <xdr:cNvPr id="277" name="円/楕円 276"/>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27111</xdr:rowOff>
    </xdr:from>
    <xdr:ext cx="762000" cy="259045"/>
    <xdr:sp macro="" textlink="">
      <xdr:nvSpPr>
        <xdr:cNvPr id="278" name="テキスト ボックス 277"/>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120227</xdr:rowOff>
    </xdr:from>
    <xdr:to>
      <xdr:col>21</xdr:col>
      <xdr:colOff>50800</xdr:colOff>
      <xdr:row>85</xdr:row>
      <xdr:rowOff>50377</xdr:rowOff>
    </xdr:to>
    <xdr:sp macro="" textlink="">
      <xdr:nvSpPr>
        <xdr:cNvPr id="279" name="円/楕円 278"/>
        <xdr:cNvSpPr/>
      </xdr:nvSpPr>
      <xdr:spPr>
        <a:xfrm>
          <a:off x="14351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35154</xdr:rowOff>
    </xdr:from>
    <xdr:ext cx="762000" cy="259045"/>
    <xdr:sp macro="" textlink="">
      <xdr:nvSpPr>
        <xdr:cNvPr id="280" name="テキスト ボックス 279"/>
        <xdr:cNvSpPr txBox="1"/>
      </xdr:nvSpPr>
      <xdr:spPr>
        <a:xfrm>
          <a:off x="14020800" y="1460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29634</xdr:rowOff>
    </xdr:from>
    <xdr:to>
      <xdr:col>19</xdr:col>
      <xdr:colOff>533400</xdr:colOff>
      <xdr:row>88</xdr:row>
      <xdr:rowOff>131234</xdr:rowOff>
    </xdr:to>
    <xdr:sp macro="" textlink="">
      <xdr:nvSpPr>
        <xdr:cNvPr id="281" name="円/楕円 280"/>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116011</xdr:rowOff>
    </xdr:from>
    <xdr:ext cx="762000" cy="259045"/>
    <xdr:sp macro="" textlink="">
      <xdr:nvSpPr>
        <xdr:cNvPr id="282" name="テキスト ボックス 281"/>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前年度との比較では</a:t>
          </a:r>
          <a:r>
            <a:rPr kumimoji="1" lang="en-US" altLang="ja-JP" sz="1300">
              <a:latin typeface="ＭＳ Ｐゴシック"/>
            </a:rPr>
            <a:t>0.01</a:t>
          </a:r>
          <a:r>
            <a:rPr kumimoji="1" lang="ja-JP" altLang="en-US" sz="1300">
              <a:latin typeface="ＭＳ Ｐゴシック"/>
            </a:rPr>
            <a:t>人減となり、類似団体平均、全国平均、兵庫県平均を下回る水準となっています。</a:t>
          </a:r>
        </a:p>
        <a:p>
          <a:r>
            <a:rPr kumimoji="1" lang="ja-JP" altLang="en-US" sz="1300">
              <a:latin typeface="ＭＳ Ｐゴシック"/>
            </a:rPr>
            <a:t>　これは、平成</a:t>
          </a:r>
          <a:r>
            <a:rPr kumimoji="1" lang="en-US" altLang="ja-JP" sz="1300">
              <a:latin typeface="ＭＳ Ｐゴシック"/>
            </a:rPr>
            <a:t>15</a:t>
          </a:r>
          <a:r>
            <a:rPr kumimoji="1" lang="ja-JP" altLang="en-US" sz="1300">
              <a:latin typeface="ＭＳ Ｐゴシック"/>
            </a:rPr>
            <a:t>年度に策定した財政再建推進計画を推進し、大幅に職員数を削減し徹底した人件費の抑制に取り組んできた結果によるものであり、今後も効率的な人員配置を行い、職員数及び総人件費の抑制に努めていきます。</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12791</xdr:rowOff>
    </xdr:to>
    <xdr:cxnSp macro="">
      <xdr:nvCxnSpPr>
        <xdr:cNvPr id="314" name="直線コネクタ 313"/>
        <xdr:cNvCxnSpPr/>
      </xdr:nvCxnSpPr>
      <xdr:spPr>
        <a:xfrm flipV="1">
          <a:off x="17018000" y="10050417"/>
          <a:ext cx="0" cy="1449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156318</xdr:rowOff>
    </xdr:from>
    <xdr:ext cx="762000" cy="259045"/>
    <xdr:sp macro="" textlink="">
      <xdr:nvSpPr>
        <xdr:cNvPr id="315" name="定員管理の状況最小値テキスト"/>
        <xdr:cNvSpPr txBox="1"/>
      </xdr:nvSpPr>
      <xdr:spPr>
        <a:xfrm>
          <a:off x="17106900" y="1147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13.09</a:t>
          </a:r>
          <a:endParaRPr kumimoji="1" lang="ja-JP" altLang="en-US" sz="1000" b="1">
            <a:latin typeface="ＭＳ Ｐゴシック"/>
          </a:endParaRPr>
        </a:p>
      </xdr:txBody>
    </xdr:sp>
    <xdr:clientData/>
  </xdr:oneCellAnchor>
  <xdr:twoCellAnchor>
    <xdr:from>
      <xdr:col>24</xdr:col>
      <xdr:colOff>469900</xdr:colOff>
      <xdr:row>67</xdr:row>
      <xdr:rowOff>12791</xdr:rowOff>
    </xdr:from>
    <xdr:to>
      <xdr:col>24</xdr:col>
      <xdr:colOff>647700</xdr:colOff>
      <xdr:row>67</xdr:row>
      <xdr:rowOff>12791</xdr:rowOff>
    </xdr:to>
    <xdr:cxnSp macro="">
      <xdr:nvCxnSpPr>
        <xdr:cNvPr id="316" name="直線コネクタ 315"/>
        <xdr:cNvCxnSpPr/>
      </xdr:nvCxnSpPr>
      <xdr:spPr>
        <a:xfrm>
          <a:off x="16929100" y="1149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17"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18" name="直線コネクタ 317"/>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30571</xdr:rowOff>
    </xdr:from>
    <xdr:to>
      <xdr:col>24</xdr:col>
      <xdr:colOff>558800</xdr:colOff>
      <xdr:row>60</xdr:row>
      <xdr:rowOff>32294</xdr:rowOff>
    </xdr:to>
    <xdr:cxnSp macro="">
      <xdr:nvCxnSpPr>
        <xdr:cNvPr id="319" name="直線コネクタ 318"/>
        <xdr:cNvCxnSpPr/>
      </xdr:nvCxnSpPr>
      <xdr:spPr>
        <a:xfrm flipV="1">
          <a:off x="16179800" y="10317571"/>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90640</xdr:rowOff>
    </xdr:from>
    <xdr:ext cx="762000" cy="259045"/>
    <xdr:sp macro="" textlink="">
      <xdr:nvSpPr>
        <xdr:cNvPr id="320" name="定員管理の状況平均値テキスト"/>
        <xdr:cNvSpPr txBox="1"/>
      </xdr:nvSpPr>
      <xdr:spPr>
        <a:xfrm>
          <a:off x="17106900" y="10549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118563</xdr:rowOff>
    </xdr:from>
    <xdr:to>
      <xdr:col>24</xdr:col>
      <xdr:colOff>609600</xdr:colOff>
      <xdr:row>62</xdr:row>
      <xdr:rowOff>48713</xdr:rowOff>
    </xdr:to>
    <xdr:sp macro="" textlink="">
      <xdr:nvSpPr>
        <xdr:cNvPr id="321" name="フローチャート : 判断 320"/>
        <xdr:cNvSpPr/>
      </xdr:nvSpPr>
      <xdr:spPr>
        <a:xfrm>
          <a:off x="169672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9888</xdr:rowOff>
    </xdr:from>
    <xdr:to>
      <xdr:col>23</xdr:col>
      <xdr:colOff>406400</xdr:colOff>
      <xdr:row>60</xdr:row>
      <xdr:rowOff>32294</xdr:rowOff>
    </xdr:to>
    <xdr:cxnSp macro="">
      <xdr:nvCxnSpPr>
        <xdr:cNvPr id="322" name="直線コネクタ 321"/>
        <xdr:cNvCxnSpPr/>
      </xdr:nvCxnSpPr>
      <xdr:spPr>
        <a:xfrm>
          <a:off x="15290800" y="10296888"/>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167731</xdr:rowOff>
    </xdr:from>
    <xdr:to>
      <xdr:col>23</xdr:col>
      <xdr:colOff>457200</xdr:colOff>
      <xdr:row>63</xdr:row>
      <xdr:rowOff>97881</xdr:rowOff>
    </xdr:to>
    <xdr:sp macro="" textlink="">
      <xdr:nvSpPr>
        <xdr:cNvPr id="323" name="フローチャート : 判断 322"/>
        <xdr:cNvSpPr/>
      </xdr:nvSpPr>
      <xdr:spPr>
        <a:xfrm>
          <a:off x="16129000" y="1079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82658</xdr:rowOff>
    </xdr:from>
    <xdr:ext cx="736600" cy="259045"/>
    <xdr:sp macro="" textlink="">
      <xdr:nvSpPr>
        <xdr:cNvPr id="324" name="テキスト ボックス 323"/>
        <xdr:cNvSpPr txBox="1"/>
      </xdr:nvSpPr>
      <xdr:spPr>
        <a:xfrm>
          <a:off x="15798800" y="1088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164102</xdr:rowOff>
    </xdr:from>
    <xdr:to>
      <xdr:col>22</xdr:col>
      <xdr:colOff>203200</xdr:colOff>
      <xdr:row>60</xdr:row>
      <xdr:rowOff>9888</xdr:rowOff>
    </xdr:to>
    <xdr:cxnSp macro="">
      <xdr:nvCxnSpPr>
        <xdr:cNvPr id="325" name="直線コネクタ 324"/>
        <xdr:cNvCxnSpPr/>
      </xdr:nvCxnSpPr>
      <xdr:spPr>
        <a:xfrm>
          <a:off x="14401800" y="10279652"/>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136706</xdr:rowOff>
    </xdr:from>
    <xdr:to>
      <xdr:col>22</xdr:col>
      <xdr:colOff>254000</xdr:colOff>
      <xdr:row>63</xdr:row>
      <xdr:rowOff>66856</xdr:rowOff>
    </xdr:to>
    <xdr:sp macro="" textlink="">
      <xdr:nvSpPr>
        <xdr:cNvPr id="326" name="フローチャート : 判断 325"/>
        <xdr:cNvSpPr/>
      </xdr:nvSpPr>
      <xdr:spPr>
        <a:xfrm>
          <a:off x="15240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51633</xdr:rowOff>
    </xdr:from>
    <xdr:ext cx="762000" cy="259045"/>
    <xdr:sp macro="" textlink="">
      <xdr:nvSpPr>
        <xdr:cNvPr id="327" name="テキスト ボックス 326"/>
        <xdr:cNvSpPr txBox="1"/>
      </xdr:nvSpPr>
      <xdr:spPr>
        <a:xfrm>
          <a:off x="14909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150313</xdr:rowOff>
    </xdr:from>
    <xdr:to>
      <xdr:col>21</xdr:col>
      <xdr:colOff>0</xdr:colOff>
      <xdr:row>59</xdr:row>
      <xdr:rowOff>164102</xdr:rowOff>
    </xdr:to>
    <xdr:cxnSp macro="">
      <xdr:nvCxnSpPr>
        <xdr:cNvPr id="328" name="直線コネクタ 327"/>
        <xdr:cNvCxnSpPr/>
      </xdr:nvCxnSpPr>
      <xdr:spPr>
        <a:xfrm>
          <a:off x="13512800" y="1026586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124641</xdr:rowOff>
    </xdr:from>
    <xdr:to>
      <xdr:col>21</xdr:col>
      <xdr:colOff>50800</xdr:colOff>
      <xdr:row>63</xdr:row>
      <xdr:rowOff>54791</xdr:rowOff>
    </xdr:to>
    <xdr:sp macro="" textlink="">
      <xdr:nvSpPr>
        <xdr:cNvPr id="329" name="フローチャート : 判断 328"/>
        <xdr:cNvSpPr/>
      </xdr:nvSpPr>
      <xdr:spPr>
        <a:xfrm>
          <a:off x="14351000" y="1075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39568</xdr:rowOff>
    </xdr:from>
    <xdr:ext cx="762000" cy="259045"/>
    <xdr:sp macro="" textlink="">
      <xdr:nvSpPr>
        <xdr:cNvPr id="330" name="テキスト ボックス 329"/>
        <xdr:cNvSpPr txBox="1"/>
      </xdr:nvSpPr>
      <xdr:spPr>
        <a:xfrm>
          <a:off x="14020800" y="1084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136706</xdr:rowOff>
    </xdr:from>
    <xdr:to>
      <xdr:col>19</xdr:col>
      <xdr:colOff>533400</xdr:colOff>
      <xdr:row>63</xdr:row>
      <xdr:rowOff>66856</xdr:rowOff>
    </xdr:to>
    <xdr:sp macro="" textlink="">
      <xdr:nvSpPr>
        <xdr:cNvPr id="331" name="フローチャート : 判断 330"/>
        <xdr:cNvSpPr/>
      </xdr:nvSpPr>
      <xdr:spPr>
        <a:xfrm>
          <a:off x="13462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51633</xdr:rowOff>
    </xdr:from>
    <xdr:ext cx="762000" cy="259045"/>
    <xdr:sp macro="" textlink="">
      <xdr:nvSpPr>
        <xdr:cNvPr id="332" name="テキスト ボックス 331"/>
        <xdr:cNvSpPr txBox="1"/>
      </xdr:nvSpPr>
      <xdr:spPr>
        <a:xfrm>
          <a:off x="13131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151221</xdr:rowOff>
    </xdr:from>
    <xdr:to>
      <xdr:col>24</xdr:col>
      <xdr:colOff>609600</xdr:colOff>
      <xdr:row>60</xdr:row>
      <xdr:rowOff>81371</xdr:rowOff>
    </xdr:to>
    <xdr:sp macro="" textlink="">
      <xdr:nvSpPr>
        <xdr:cNvPr id="338" name="円/楕円 337"/>
        <xdr:cNvSpPr/>
      </xdr:nvSpPr>
      <xdr:spPr>
        <a:xfrm>
          <a:off x="16967200" y="1026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167748</xdr:rowOff>
    </xdr:from>
    <xdr:ext cx="762000" cy="259045"/>
    <xdr:sp macro="" textlink="">
      <xdr:nvSpPr>
        <xdr:cNvPr id="339" name="定員管理の状況該当値テキスト"/>
        <xdr:cNvSpPr txBox="1"/>
      </xdr:nvSpPr>
      <xdr:spPr>
        <a:xfrm>
          <a:off x="17106900" y="1011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152944</xdr:rowOff>
    </xdr:from>
    <xdr:to>
      <xdr:col>23</xdr:col>
      <xdr:colOff>457200</xdr:colOff>
      <xdr:row>60</xdr:row>
      <xdr:rowOff>83094</xdr:rowOff>
    </xdr:to>
    <xdr:sp macro="" textlink="">
      <xdr:nvSpPr>
        <xdr:cNvPr id="340" name="円/楕円 339"/>
        <xdr:cNvSpPr/>
      </xdr:nvSpPr>
      <xdr:spPr>
        <a:xfrm>
          <a:off x="16129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93271</xdr:rowOff>
    </xdr:from>
    <xdr:ext cx="736600" cy="259045"/>
    <xdr:sp macro="" textlink="">
      <xdr:nvSpPr>
        <xdr:cNvPr id="341" name="テキスト ボックス 340"/>
        <xdr:cNvSpPr txBox="1"/>
      </xdr:nvSpPr>
      <xdr:spPr>
        <a:xfrm>
          <a:off x="15798800" y="10037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130538</xdr:rowOff>
    </xdr:from>
    <xdr:to>
      <xdr:col>22</xdr:col>
      <xdr:colOff>254000</xdr:colOff>
      <xdr:row>60</xdr:row>
      <xdr:rowOff>60688</xdr:rowOff>
    </xdr:to>
    <xdr:sp macro="" textlink="">
      <xdr:nvSpPr>
        <xdr:cNvPr id="342" name="円/楕円 341"/>
        <xdr:cNvSpPr/>
      </xdr:nvSpPr>
      <xdr:spPr>
        <a:xfrm>
          <a:off x="15240000" y="102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70865</xdr:rowOff>
    </xdr:from>
    <xdr:ext cx="762000" cy="259045"/>
    <xdr:sp macro="" textlink="">
      <xdr:nvSpPr>
        <xdr:cNvPr id="343" name="テキスト ボックス 342"/>
        <xdr:cNvSpPr txBox="1"/>
      </xdr:nvSpPr>
      <xdr:spPr>
        <a:xfrm>
          <a:off x="14909800" y="1001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113302</xdr:rowOff>
    </xdr:from>
    <xdr:to>
      <xdr:col>21</xdr:col>
      <xdr:colOff>50800</xdr:colOff>
      <xdr:row>60</xdr:row>
      <xdr:rowOff>43452</xdr:rowOff>
    </xdr:to>
    <xdr:sp macro="" textlink="">
      <xdr:nvSpPr>
        <xdr:cNvPr id="344" name="円/楕円 343"/>
        <xdr:cNvSpPr/>
      </xdr:nvSpPr>
      <xdr:spPr>
        <a:xfrm>
          <a:off x="14351000" y="1022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53629</xdr:rowOff>
    </xdr:from>
    <xdr:ext cx="762000" cy="259045"/>
    <xdr:sp macro="" textlink="">
      <xdr:nvSpPr>
        <xdr:cNvPr id="345" name="テキスト ボックス 344"/>
        <xdr:cNvSpPr txBox="1"/>
      </xdr:nvSpPr>
      <xdr:spPr>
        <a:xfrm>
          <a:off x="14020800" y="999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99513</xdr:rowOff>
    </xdr:from>
    <xdr:to>
      <xdr:col>19</xdr:col>
      <xdr:colOff>533400</xdr:colOff>
      <xdr:row>60</xdr:row>
      <xdr:rowOff>29663</xdr:rowOff>
    </xdr:to>
    <xdr:sp macro="" textlink="">
      <xdr:nvSpPr>
        <xdr:cNvPr id="346" name="円/楕円 345"/>
        <xdr:cNvSpPr/>
      </xdr:nvSpPr>
      <xdr:spPr>
        <a:xfrm>
          <a:off x="13462000" y="1021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39840</xdr:rowOff>
    </xdr:from>
    <xdr:ext cx="762000" cy="259045"/>
    <xdr:sp macro="" textlink="">
      <xdr:nvSpPr>
        <xdr:cNvPr id="347" name="テキスト ボックス 346"/>
        <xdr:cNvSpPr txBox="1"/>
      </xdr:nvSpPr>
      <xdr:spPr>
        <a:xfrm>
          <a:off x="13131800" y="998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a:t>
          </a:r>
          <a:r>
            <a:rPr kumimoji="1" lang="en-US" altLang="ja-JP" sz="1300">
              <a:latin typeface="ＭＳ Ｐゴシック"/>
            </a:rPr>
            <a:t>1.0</a:t>
          </a:r>
          <a:r>
            <a:rPr kumimoji="1" lang="ja-JP" altLang="en-US" sz="1300">
              <a:latin typeface="ＭＳ Ｐゴシック"/>
            </a:rPr>
            <a:t>ポイント改善し、類似団体平均を</a:t>
          </a:r>
          <a:r>
            <a:rPr kumimoji="1" lang="en-US" altLang="ja-JP" sz="1300">
              <a:latin typeface="ＭＳ Ｐゴシック"/>
            </a:rPr>
            <a:t>0.7</a:t>
          </a:r>
          <a:r>
            <a:rPr kumimoji="1" lang="ja-JP" altLang="en-US" sz="1300">
              <a:latin typeface="ＭＳ Ｐゴシック"/>
            </a:rPr>
            <a:t>ポイント下回っています。これらの要因は、　短期間で集中的に施工した下水道事業債の償還がピークを過ぎ、国営土地改良事業負担金の実質的な負担も終了したことなど改善が図れたことによるものです。一方、三セク債や公共施設の耐震化工事債の償還開始による悪化も懸念されます。</a:t>
          </a:r>
        </a:p>
        <a:p>
          <a:r>
            <a:rPr kumimoji="1" lang="ja-JP" altLang="en-US" sz="1300">
              <a:latin typeface="ＭＳ Ｐゴシック"/>
            </a:rPr>
            <a:t>　今後も引き続き、行財政改革プランに基づき、新発債の抑制に努めることにより、当該比率の更なる改善を図っていきます。</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68580</xdr:rowOff>
    </xdr:to>
    <xdr:cxnSp macro="">
      <xdr:nvCxnSpPr>
        <xdr:cNvPr id="376" name="直線コネクタ 375"/>
        <xdr:cNvCxnSpPr/>
      </xdr:nvCxnSpPr>
      <xdr:spPr>
        <a:xfrm flipV="1">
          <a:off x="17018000" y="6148493"/>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40657</xdr:rowOff>
    </xdr:from>
    <xdr:ext cx="762000" cy="259045"/>
    <xdr:sp macro="" textlink="">
      <xdr:nvSpPr>
        <xdr:cNvPr id="377" name="公債費負担の状況最小値テキスト"/>
        <xdr:cNvSpPr txBox="1"/>
      </xdr:nvSpPr>
      <xdr:spPr>
        <a:xfrm>
          <a:off x="17106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24</xdr:col>
      <xdr:colOff>469900</xdr:colOff>
      <xdr:row>44</xdr:row>
      <xdr:rowOff>68580</xdr:rowOff>
    </xdr:from>
    <xdr:to>
      <xdr:col>24</xdr:col>
      <xdr:colOff>647700</xdr:colOff>
      <xdr:row>44</xdr:row>
      <xdr:rowOff>68580</xdr:rowOff>
    </xdr:to>
    <xdr:cxnSp macro="">
      <xdr:nvCxnSpPr>
        <xdr:cNvPr id="378" name="直線コネクタ 377"/>
        <xdr:cNvCxnSpPr/>
      </xdr:nvCxnSpPr>
      <xdr:spPr>
        <a:xfrm>
          <a:off x="16929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79"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80" name="直線コネクタ 379"/>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70696</xdr:rowOff>
    </xdr:from>
    <xdr:to>
      <xdr:col>24</xdr:col>
      <xdr:colOff>558800</xdr:colOff>
      <xdr:row>40</xdr:row>
      <xdr:rowOff>151130</xdr:rowOff>
    </xdr:to>
    <xdr:cxnSp macro="">
      <xdr:nvCxnSpPr>
        <xdr:cNvPr id="381" name="直線コネクタ 380"/>
        <xdr:cNvCxnSpPr/>
      </xdr:nvCxnSpPr>
      <xdr:spPr>
        <a:xfrm flipV="1">
          <a:off x="16179800" y="692869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48277</xdr:rowOff>
    </xdr:from>
    <xdr:ext cx="762000" cy="259045"/>
    <xdr:sp macro="" textlink="">
      <xdr:nvSpPr>
        <xdr:cNvPr id="382"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3" name="フローチャート : 判断 382"/>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151130</xdr:rowOff>
    </xdr:from>
    <xdr:to>
      <xdr:col>23</xdr:col>
      <xdr:colOff>406400</xdr:colOff>
      <xdr:row>41</xdr:row>
      <xdr:rowOff>148590</xdr:rowOff>
    </xdr:to>
    <xdr:cxnSp macro="">
      <xdr:nvCxnSpPr>
        <xdr:cNvPr id="384" name="直線コネクタ 383"/>
        <xdr:cNvCxnSpPr/>
      </xdr:nvCxnSpPr>
      <xdr:spPr>
        <a:xfrm flipV="1">
          <a:off x="15290800" y="700913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35983</xdr:rowOff>
    </xdr:from>
    <xdr:to>
      <xdr:col>23</xdr:col>
      <xdr:colOff>457200</xdr:colOff>
      <xdr:row>40</xdr:row>
      <xdr:rowOff>137583</xdr:rowOff>
    </xdr:to>
    <xdr:sp macro="" textlink="">
      <xdr:nvSpPr>
        <xdr:cNvPr id="385" name="フローチャート : 判断 384"/>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147760</xdr:rowOff>
    </xdr:from>
    <xdr:ext cx="736600" cy="259045"/>
    <xdr:sp macro="" textlink="">
      <xdr:nvSpPr>
        <xdr:cNvPr id="386" name="テキスト ボックス 385"/>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148590</xdr:rowOff>
    </xdr:from>
    <xdr:to>
      <xdr:col>22</xdr:col>
      <xdr:colOff>203200</xdr:colOff>
      <xdr:row>42</xdr:row>
      <xdr:rowOff>121920</xdr:rowOff>
    </xdr:to>
    <xdr:cxnSp macro="">
      <xdr:nvCxnSpPr>
        <xdr:cNvPr id="387" name="直線コネクタ 386"/>
        <xdr:cNvCxnSpPr/>
      </xdr:nvCxnSpPr>
      <xdr:spPr>
        <a:xfrm flipV="1">
          <a:off x="14401800" y="71780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108373</xdr:rowOff>
    </xdr:from>
    <xdr:to>
      <xdr:col>22</xdr:col>
      <xdr:colOff>254000</xdr:colOff>
      <xdr:row>41</xdr:row>
      <xdr:rowOff>38523</xdr:rowOff>
    </xdr:to>
    <xdr:sp macro="" textlink="">
      <xdr:nvSpPr>
        <xdr:cNvPr id="388" name="フローチャート : 判断 387"/>
        <xdr:cNvSpPr/>
      </xdr:nvSpPr>
      <xdr:spPr>
        <a:xfrm>
          <a:off x="15240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48700</xdr:rowOff>
    </xdr:from>
    <xdr:ext cx="762000" cy="259045"/>
    <xdr:sp macro="" textlink="">
      <xdr:nvSpPr>
        <xdr:cNvPr id="389" name="テキスト ボックス 388"/>
        <xdr:cNvSpPr txBox="1"/>
      </xdr:nvSpPr>
      <xdr:spPr>
        <a:xfrm>
          <a:off x="14909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121920</xdr:rowOff>
    </xdr:from>
    <xdr:to>
      <xdr:col>21</xdr:col>
      <xdr:colOff>0</xdr:colOff>
      <xdr:row>43</xdr:row>
      <xdr:rowOff>79163</xdr:rowOff>
    </xdr:to>
    <xdr:cxnSp macro="">
      <xdr:nvCxnSpPr>
        <xdr:cNvPr id="390" name="直線コネクタ 389"/>
        <xdr:cNvCxnSpPr/>
      </xdr:nvCxnSpPr>
      <xdr:spPr>
        <a:xfrm flipV="1">
          <a:off x="13512800" y="732282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25400</xdr:rowOff>
    </xdr:from>
    <xdr:to>
      <xdr:col>21</xdr:col>
      <xdr:colOff>50800</xdr:colOff>
      <xdr:row>41</xdr:row>
      <xdr:rowOff>127000</xdr:rowOff>
    </xdr:to>
    <xdr:sp macro="" textlink="">
      <xdr:nvSpPr>
        <xdr:cNvPr id="391" name="フローチャート : 判断 390"/>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137177</xdr:rowOff>
    </xdr:from>
    <xdr:ext cx="762000" cy="259045"/>
    <xdr:sp macro="" textlink="">
      <xdr:nvSpPr>
        <xdr:cNvPr id="392" name="テキスト ボックス 391"/>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97790</xdr:rowOff>
    </xdr:from>
    <xdr:to>
      <xdr:col>19</xdr:col>
      <xdr:colOff>533400</xdr:colOff>
      <xdr:row>42</xdr:row>
      <xdr:rowOff>27940</xdr:rowOff>
    </xdr:to>
    <xdr:sp macro="" textlink="">
      <xdr:nvSpPr>
        <xdr:cNvPr id="393" name="フローチャート : 判断 392"/>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38117</xdr:rowOff>
    </xdr:from>
    <xdr:ext cx="762000" cy="259045"/>
    <xdr:sp macro="" textlink="">
      <xdr:nvSpPr>
        <xdr:cNvPr id="394" name="テキスト ボックス 393"/>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19896</xdr:rowOff>
    </xdr:from>
    <xdr:to>
      <xdr:col>24</xdr:col>
      <xdr:colOff>609600</xdr:colOff>
      <xdr:row>40</xdr:row>
      <xdr:rowOff>121496</xdr:rowOff>
    </xdr:to>
    <xdr:sp macro="" textlink="">
      <xdr:nvSpPr>
        <xdr:cNvPr id="400" name="円/楕円 399"/>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36423</xdr:rowOff>
    </xdr:from>
    <xdr:ext cx="762000" cy="259045"/>
    <xdr:sp macro="" textlink="">
      <xdr:nvSpPr>
        <xdr:cNvPr id="401" name="公債費負担の状況該当値テキスト"/>
        <xdr:cNvSpPr txBox="1"/>
      </xdr:nvSpPr>
      <xdr:spPr>
        <a:xfrm>
          <a:off x="171069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100330</xdr:rowOff>
    </xdr:from>
    <xdr:to>
      <xdr:col>23</xdr:col>
      <xdr:colOff>457200</xdr:colOff>
      <xdr:row>41</xdr:row>
      <xdr:rowOff>30480</xdr:rowOff>
    </xdr:to>
    <xdr:sp macro="" textlink="">
      <xdr:nvSpPr>
        <xdr:cNvPr id="402" name="円/楕円 401"/>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15257</xdr:rowOff>
    </xdr:from>
    <xdr:ext cx="736600" cy="259045"/>
    <xdr:sp macro="" textlink="">
      <xdr:nvSpPr>
        <xdr:cNvPr id="403" name="テキスト ボックス 402"/>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97790</xdr:rowOff>
    </xdr:from>
    <xdr:to>
      <xdr:col>22</xdr:col>
      <xdr:colOff>254000</xdr:colOff>
      <xdr:row>42</xdr:row>
      <xdr:rowOff>27940</xdr:rowOff>
    </xdr:to>
    <xdr:sp macro="" textlink="">
      <xdr:nvSpPr>
        <xdr:cNvPr id="404" name="円/楕円 403"/>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12717</xdr:rowOff>
    </xdr:from>
    <xdr:ext cx="762000" cy="259045"/>
    <xdr:sp macro="" textlink="">
      <xdr:nvSpPr>
        <xdr:cNvPr id="405" name="テキスト ボックス 404"/>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71120</xdr:rowOff>
    </xdr:from>
    <xdr:to>
      <xdr:col>21</xdr:col>
      <xdr:colOff>50800</xdr:colOff>
      <xdr:row>43</xdr:row>
      <xdr:rowOff>1270</xdr:rowOff>
    </xdr:to>
    <xdr:sp macro="" textlink="">
      <xdr:nvSpPr>
        <xdr:cNvPr id="406" name="円/楕円 405"/>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157497</xdr:rowOff>
    </xdr:from>
    <xdr:ext cx="762000" cy="259045"/>
    <xdr:sp macro="" textlink="">
      <xdr:nvSpPr>
        <xdr:cNvPr id="407" name="テキスト ボックス 406"/>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28363</xdr:rowOff>
    </xdr:from>
    <xdr:to>
      <xdr:col>19</xdr:col>
      <xdr:colOff>533400</xdr:colOff>
      <xdr:row>43</xdr:row>
      <xdr:rowOff>129963</xdr:rowOff>
    </xdr:to>
    <xdr:sp macro="" textlink="">
      <xdr:nvSpPr>
        <xdr:cNvPr id="408" name="円/楕円 407"/>
        <xdr:cNvSpPr/>
      </xdr:nvSpPr>
      <xdr:spPr>
        <a:xfrm>
          <a:off x="13462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114740</xdr:rowOff>
    </xdr:from>
    <xdr:ext cx="762000" cy="259045"/>
    <xdr:sp macro="" textlink="">
      <xdr:nvSpPr>
        <xdr:cNvPr id="409" name="テキスト ボックス 408"/>
        <xdr:cNvSpPr txBox="1"/>
      </xdr:nvSpPr>
      <xdr:spPr>
        <a:xfrm>
          <a:off x="13131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a:t>
          </a:r>
          <a:r>
            <a:rPr kumimoji="1" lang="en-US" altLang="ja-JP" sz="1300">
              <a:latin typeface="ＭＳ Ｐゴシック"/>
            </a:rPr>
            <a:t>7.0</a:t>
          </a:r>
          <a:r>
            <a:rPr kumimoji="1" lang="ja-JP" altLang="en-US" sz="1300">
              <a:latin typeface="ＭＳ Ｐゴシック"/>
            </a:rPr>
            <a:t>ポイント悪化し、類似団体平均を</a:t>
          </a:r>
          <a:r>
            <a:rPr kumimoji="1" lang="en-US" altLang="ja-JP" sz="1300">
              <a:latin typeface="ＭＳ Ｐゴシック"/>
            </a:rPr>
            <a:t>16.3</a:t>
          </a:r>
          <a:r>
            <a:rPr kumimoji="1" lang="ja-JP" altLang="en-US" sz="1300">
              <a:latin typeface="ＭＳ Ｐゴシック"/>
            </a:rPr>
            <a:t>ポイント下回っています。主な要因として、昭和</a:t>
          </a:r>
          <a:r>
            <a:rPr kumimoji="1" lang="en-US" altLang="ja-JP" sz="1300">
              <a:latin typeface="ＭＳ Ｐゴシック"/>
            </a:rPr>
            <a:t>62</a:t>
          </a:r>
          <a:r>
            <a:rPr kumimoji="1" lang="ja-JP" altLang="en-US" sz="1300">
              <a:latin typeface="ＭＳ Ｐゴシック"/>
            </a:rPr>
            <a:t>年度から平成</a:t>
          </a:r>
          <a:r>
            <a:rPr kumimoji="1" lang="en-US" altLang="ja-JP" sz="1300">
              <a:latin typeface="ＭＳ Ｐゴシック"/>
            </a:rPr>
            <a:t>15</a:t>
          </a:r>
          <a:r>
            <a:rPr kumimoji="1" lang="ja-JP" altLang="en-US" sz="1300">
              <a:latin typeface="ＭＳ Ｐゴシック"/>
            </a:rPr>
            <a:t>年度における大規模な公共施設の整備等による地方債の発行や、下水道事業会計等への繰出金に加え、土地開発公社の清算にかかる三セク債、公共施設の耐震化に伴う起債の発行などが挙げられます。</a:t>
          </a:r>
        </a:p>
        <a:p>
          <a:r>
            <a:rPr kumimoji="1" lang="ja-JP" altLang="en-US" sz="1300">
              <a:latin typeface="ＭＳ Ｐゴシック"/>
            </a:rPr>
            <a:t>　今後は、新規の地方債発行に際して、慎重に対応し、比率の改善を図っていきます。</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141478</xdr:rowOff>
    </xdr:to>
    <xdr:cxnSp macro="">
      <xdr:nvCxnSpPr>
        <xdr:cNvPr id="438" name="直線コネクタ 437"/>
        <xdr:cNvCxnSpPr/>
      </xdr:nvCxnSpPr>
      <xdr:spPr>
        <a:xfrm flipV="1">
          <a:off x="17018000" y="2370667"/>
          <a:ext cx="0" cy="15427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113555</xdr:rowOff>
    </xdr:from>
    <xdr:ext cx="762000" cy="259045"/>
    <xdr:sp macro="" textlink="">
      <xdr:nvSpPr>
        <xdr:cNvPr id="439" name="将来負担の状況最小値テキスト"/>
        <xdr:cNvSpPr txBox="1"/>
      </xdr:nvSpPr>
      <xdr:spPr>
        <a:xfrm>
          <a:off x="17106900" y="388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191.8</a:t>
          </a:r>
          <a:endParaRPr kumimoji="1" lang="ja-JP" altLang="en-US" sz="1000" b="1">
            <a:latin typeface="ＭＳ Ｐゴシック"/>
          </a:endParaRPr>
        </a:p>
      </xdr:txBody>
    </xdr:sp>
    <xdr:clientData/>
  </xdr:oneCellAnchor>
  <xdr:twoCellAnchor>
    <xdr:from>
      <xdr:col>24</xdr:col>
      <xdr:colOff>469900</xdr:colOff>
      <xdr:row>22</xdr:row>
      <xdr:rowOff>141478</xdr:rowOff>
    </xdr:from>
    <xdr:to>
      <xdr:col>24</xdr:col>
      <xdr:colOff>647700</xdr:colOff>
      <xdr:row>22</xdr:row>
      <xdr:rowOff>141478</xdr:rowOff>
    </xdr:to>
    <xdr:cxnSp macro="">
      <xdr:nvCxnSpPr>
        <xdr:cNvPr id="440" name="直線コネクタ 439"/>
        <xdr:cNvCxnSpPr/>
      </xdr:nvCxnSpPr>
      <xdr:spPr>
        <a:xfrm>
          <a:off x="16929100" y="391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122936</xdr:rowOff>
    </xdr:from>
    <xdr:to>
      <xdr:col>24</xdr:col>
      <xdr:colOff>558800</xdr:colOff>
      <xdr:row>17</xdr:row>
      <xdr:rowOff>7789</xdr:rowOff>
    </xdr:to>
    <xdr:cxnSp macro="">
      <xdr:nvCxnSpPr>
        <xdr:cNvPr id="443" name="直線コネクタ 442"/>
        <xdr:cNvCxnSpPr/>
      </xdr:nvCxnSpPr>
      <xdr:spPr>
        <a:xfrm>
          <a:off x="16179800" y="2866136"/>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13860</xdr:rowOff>
    </xdr:from>
    <xdr:ext cx="762000" cy="259045"/>
    <xdr:sp macro="" textlink="">
      <xdr:nvSpPr>
        <xdr:cNvPr id="444" name="将来負担の状況平均値テキスト"/>
        <xdr:cNvSpPr txBox="1"/>
      </xdr:nvSpPr>
      <xdr:spPr>
        <a:xfrm>
          <a:off x="17106900" y="2585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168783</xdr:rowOff>
    </xdr:from>
    <xdr:to>
      <xdr:col>24</xdr:col>
      <xdr:colOff>609600</xdr:colOff>
      <xdr:row>16</xdr:row>
      <xdr:rowOff>98933</xdr:rowOff>
    </xdr:to>
    <xdr:sp macro="" textlink="">
      <xdr:nvSpPr>
        <xdr:cNvPr id="445" name="フローチャート : 判断 444"/>
        <xdr:cNvSpPr/>
      </xdr:nvSpPr>
      <xdr:spPr>
        <a:xfrm>
          <a:off x="169672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122936</xdr:rowOff>
    </xdr:from>
    <xdr:to>
      <xdr:col>23</xdr:col>
      <xdr:colOff>406400</xdr:colOff>
      <xdr:row>16</xdr:row>
      <xdr:rowOff>162348</xdr:rowOff>
    </xdr:to>
    <xdr:cxnSp macro="">
      <xdr:nvCxnSpPr>
        <xdr:cNvPr id="446" name="直線コネクタ 445"/>
        <xdr:cNvCxnSpPr/>
      </xdr:nvCxnSpPr>
      <xdr:spPr>
        <a:xfrm flipV="1">
          <a:off x="15290800" y="2866136"/>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11938</xdr:rowOff>
    </xdr:from>
    <xdr:to>
      <xdr:col>23</xdr:col>
      <xdr:colOff>457200</xdr:colOff>
      <xdr:row>15</xdr:row>
      <xdr:rowOff>113538</xdr:rowOff>
    </xdr:to>
    <xdr:sp macro="" textlink="">
      <xdr:nvSpPr>
        <xdr:cNvPr id="447" name="フローチャート : 判断 446"/>
        <xdr:cNvSpPr/>
      </xdr:nvSpPr>
      <xdr:spPr>
        <a:xfrm>
          <a:off x="16129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123715</xdr:rowOff>
    </xdr:from>
    <xdr:ext cx="736600" cy="259045"/>
    <xdr:sp macro="" textlink="">
      <xdr:nvSpPr>
        <xdr:cNvPr id="448" name="テキスト ボックス 447"/>
        <xdr:cNvSpPr txBox="1"/>
      </xdr:nvSpPr>
      <xdr:spPr>
        <a:xfrm>
          <a:off x="15798800" y="235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162348</xdr:rowOff>
    </xdr:from>
    <xdr:to>
      <xdr:col>22</xdr:col>
      <xdr:colOff>203200</xdr:colOff>
      <xdr:row>17</xdr:row>
      <xdr:rowOff>55245</xdr:rowOff>
    </xdr:to>
    <xdr:cxnSp macro="">
      <xdr:nvCxnSpPr>
        <xdr:cNvPr id="449" name="直線コネクタ 448"/>
        <xdr:cNvCxnSpPr/>
      </xdr:nvCxnSpPr>
      <xdr:spPr>
        <a:xfrm flipV="1">
          <a:off x="14401800" y="2905548"/>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139023</xdr:rowOff>
    </xdr:from>
    <xdr:to>
      <xdr:col>22</xdr:col>
      <xdr:colOff>254000</xdr:colOff>
      <xdr:row>16</xdr:row>
      <xdr:rowOff>69173</xdr:rowOff>
    </xdr:to>
    <xdr:sp macro="" textlink="">
      <xdr:nvSpPr>
        <xdr:cNvPr id="450" name="フローチャート : 判断 449"/>
        <xdr:cNvSpPr/>
      </xdr:nvSpPr>
      <xdr:spPr>
        <a:xfrm>
          <a:off x="15240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79350</xdr:rowOff>
    </xdr:from>
    <xdr:ext cx="762000" cy="259045"/>
    <xdr:sp macro="" textlink="">
      <xdr:nvSpPr>
        <xdr:cNvPr id="451" name="テキスト ボックス 450"/>
        <xdr:cNvSpPr txBox="1"/>
      </xdr:nvSpPr>
      <xdr:spPr>
        <a:xfrm>
          <a:off x="14909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55245</xdr:rowOff>
    </xdr:from>
    <xdr:to>
      <xdr:col>21</xdr:col>
      <xdr:colOff>0</xdr:colOff>
      <xdr:row>17</xdr:row>
      <xdr:rowOff>86614</xdr:rowOff>
    </xdr:to>
    <xdr:cxnSp macro="">
      <xdr:nvCxnSpPr>
        <xdr:cNvPr id="452" name="直線コネクタ 451"/>
        <xdr:cNvCxnSpPr/>
      </xdr:nvCxnSpPr>
      <xdr:spPr>
        <a:xfrm flipV="1">
          <a:off x="13512800" y="2969895"/>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1355</xdr:rowOff>
    </xdr:from>
    <xdr:to>
      <xdr:col>21</xdr:col>
      <xdr:colOff>50800</xdr:colOff>
      <xdr:row>16</xdr:row>
      <xdr:rowOff>102955</xdr:rowOff>
    </xdr:to>
    <xdr:sp macro="" textlink="">
      <xdr:nvSpPr>
        <xdr:cNvPr id="453" name="フローチャート : 判断 452"/>
        <xdr:cNvSpPr/>
      </xdr:nvSpPr>
      <xdr:spPr>
        <a:xfrm>
          <a:off x="14351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113132</xdr:rowOff>
    </xdr:from>
    <xdr:ext cx="762000" cy="259045"/>
    <xdr:sp macro="" textlink="">
      <xdr:nvSpPr>
        <xdr:cNvPr id="454" name="テキスト ボックス 453"/>
        <xdr:cNvSpPr txBox="1"/>
      </xdr:nvSpPr>
      <xdr:spPr>
        <a:xfrm>
          <a:off x="14020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96266</xdr:rowOff>
    </xdr:from>
    <xdr:to>
      <xdr:col>19</xdr:col>
      <xdr:colOff>533400</xdr:colOff>
      <xdr:row>17</xdr:row>
      <xdr:rowOff>26416</xdr:rowOff>
    </xdr:to>
    <xdr:sp macro="" textlink="">
      <xdr:nvSpPr>
        <xdr:cNvPr id="455" name="フローチャート : 判断 454"/>
        <xdr:cNvSpPr/>
      </xdr:nvSpPr>
      <xdr:spPr>
        <a:xfrm>
          <a:off x="13462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36593</xdr:rowOff>
    </xdr:from>
    <xdr:ext cx="762000" cy="259045"/>
    <xdr:sp macro="" textlink="">
      <xdr:nvSpPr>
        <xdr:cNvPr id="456" name="テキスト ボックス 455"/>
        <xdr:cNvSpPr txBox="1"/>
      </xdr:nvSpPr>
      <xdr:spPr>
        <a:xfrm>
          <a:off x="13131800" y="260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128439</xdr:rowOff>
    </xdr:from>
    <xdr:to>
      <xdr:col>24</xdr:col>
      <xdr:colOff>609600</xdr:colOff>
      <xdr:row>17</xdr:row>
      <xdr:rowOff>58589</xdr:rowOff>
    </xdr:to>
    <xdr:sp macro="" textlink="">
      <xdr:nvSpPr>
        <xdr:cNvPr id="462" name="円/楕円 461"/>
        <xdr:cNvSpPr/>
      </xdr:nvSpPr>
      <xdr:spPr>
        <a:xfrm>
          <a:off x="16967200" y="287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100516</xdr:rowOff>
    </xdr:from>
    <xdr:ext cx="762000" cy="259045"/>
    <xdr:sp macro="" textlink="">
      <xdr:nvSpPr>
        <xdr:cNvPr id="463" name="将来負担の状況該当値テキスト"/>
        <xdr:cNvSpPr txBox="1"/>
      </xdr:nvSpPr>
      <xdr:spPr>
        <a:xfrm>
          <a:off x="17106900" y="284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72136</xdr:rowOff>
    </xdr:from>
    <xdr:to>
      <xdr:col>23</xdr:col>
      <xdr:colOff>457200</xdr:colOff>
      <xdr:row>17</xdr:row>
      <xdr:rowOff>2286</xdr:rowOff>
    </xdr:to>
    <xdr:sp macro="" textlink="">
      <xdr:nvSpPr>
        <xdr:cNvPr id="464" name="円/楕円 463"/>
        <xdr:cNvSpPr/>
      </xdr:nvSpPr>
      <xdr:spPr>
        <a:xfrm>
          <a:off x="16129000" y="28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158513</xdr:rowOff>
    </xdr:from>
    <xdr:ext cx="736600" cy="259045"/>
    <xdr:sp macro="" textlink="">
      <xdr:nvSpPr>
        <xdr:cNvPr id="465" name="テキスト ボックス 464"/>
        <xdr:cNvSpPr txBox="1"/>
      </xdr:nvSpPr>
      <xdr:spPr>
        <a:xfrm>
          <a:off x="15798800" y="2901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111548</xdr:rowOff>
    </xdr:from>
    <xdr:to>
      <xdr:col>22</xdr:col>
      <xdr:colOff>254000</xdr:colOff>
      <xdr:row>17</xdr:row>
      <xdr:rowOff>41698</xdr:rowOff>
    </xdr:to>
    <xdr:sp macro="" textlink="">
      <xdr:nvSpPr>
        <xdr:cNvPr id="466" name="円/楕円 465"/>
        <xdr:cNvSpPr/>
      </xdr:nvSpPr>
      <xdr:spPr>
        <a:xfrm>
          <a:off x="15240000" y="285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26475</xdr:rowOff>
    </xdr:from>
    <xdr:ext cx="762000" cy="259045"/>
    <xdr:sp macro="" textlink="">
      <xdr:nvSpPr>
        <xdr:cNvPr id="467" name="テキスト ボックス 466"/>
        <xdr:cNvSpPr txBox="1"/>
      </xdr:nvSpPr>
      <xdr:spPr>
        <a:xfrm>
          <a:off x="14909800" y="294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4445</xdr:rowOff>
    </xdr:from>
    <xdr:to>
      <xdr:col>21</xdr:col>
      <xdr:colOff>50800</xdr:colOff>
      <xdr:row>17</xdr:row>
      <xdr:rowOff>106045</xdr:rowOff>
    </xdr:to>
    <xdr:sp macro="" textlink="">
      <xdr:nvSpPr>
        <xdr:cNvPr id="468" name="円/楕円 467"/>
        <xdr:cNvSpPr/>
      </xdr:nvSpPr>
      <xdr:spPr>
        <a:xfrm>
          <a:off x="14351000" y="291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90822</xdr:rowOff>
    </xdr:from>
    <xdr:ext cx="762000" cy="259045"/>
    <xdr:sp macro="" textlink="">
      <xdr:nvSpPr>
        <xdr:cNvPr id="469" name="テキスト ボックス 468"/>
        <xdr:cNvSpPr txBox="1"/>
      </xdr:nvSpPr>
      <xdr:spPr>
        <a:xfrm>
          <a:off x="14020800" y="300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35814</xdr:rowOff>
    </xdr:from>
    <xdr:to>
      <xdr:col>19</xdr:col>
      <xdr:colOff>533400</xdr:colOff>
      <xdr:row>17</xdr:row>
      <xdr:rowOff>137414</xdr:rowOff>
    </xdr:to>
    <xdr:sp macro="" textlink="">
      <xdr:nvSpPr>
        <xdr:cNvPr id="470" name="円/楕円 469"/>
        <xdr:cNvSpPr/>
      </xdr:nvSpPr>
      <xdr:spPr>
        <a:xfrm>
          <a:off x="13462000" y="295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122191</xdr:rowOff>
    </xdr:from>
    <xdr:ext cx="762000" cy="259045"/>
    <xdr:sp macro="" textlink="">
      <xdr:nvSpPr>
        <xdr:cNvPr id="471" name="テキスト ボックス 470"/>
        <xdr:cNvSpPr txBox="1"/>
      </xdr:nvSpPr>
      <xdr:spPr>
        <a:xfrm>
          <a:off x="13131800" y="303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兵庫県加西市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45,099
44,250
150.98
20,290,339
20,228,193
28,455
11,587,169
19,361,253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68.6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国家公務員の給与増改定に伴う給与の増加、また時間外勤務など各種手当の増加によりやや悪化しているが、類似団体や全国平均、兵庫県平均よりも低い水準となっています。</a:t>
          </a:r>
        </a:p>
        <a:p>
          <a:r>
            <a:rPr kumimoji="1" lang="ja-JP" altLang="en-US" sz="1300">
              <a:latin typeface="ＭＳ Ｐゴシック"/>
            </a:rPr>
            <a:t>　行財政改革プランに基づき、早期退職勧奨の実施や再任用制度の活用、適材適所の職員配置、職員給与の適正化等により、今後も引き続き総合的な人件費の抑制を図ります。</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40</xdr:row>
      <xdr:rowOff>35560</xdr:rowOff>
    </xdr:to>
    <xdr:cxnSp macro="">
      <xdr:nvCxnSpPr>
        <xdr:cNvPr id="61" name="直線コネクタ 60"/>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6</xdr:col>
      <xdr:colOff>612775</xdr:colOff>
      <xdr:row>40</xdr:row>
      <xdr:rowOff>35560</xdr:rowOff>
    </xdr:from>
    <xdr:to>
      <xdr:col>7</xdr:col>
      <xdr:colOff>104775</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16510</xdr:rowOff>
    </xdr:from>
    <xdr:to>
      <xdr:col>7</xdr:col>
      <xdr:colOff>15875</xdr:colOff>
      <xdr:row>35</xdr:row>
      <xdr:rowOff>92710</xdr:rowOff>
    </xdr:to>
    <xdr:cxnSp macro="">
      <xdr:nvCxnSpPr>
        <xdr:cNvPr id="66" name="直線コネクタ 65"/>
        <xdr:cNvCxnSpPr/>
      </xdr:nvCxnSpPr>
      <xdr:spPr>
        <a:xfrm>
          <a:off x="3987800" y="60172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97807</xdr:rowOff>
    </xdr:from>
    <xdr:ext cx="762000" cy="259045"/>
    <xdr:sp macro="" textlink="">
      <xdr:nvSpPr>
        <xdr:cNvPr id="67" name="人件費平均値テキスト"/>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68" name="フローチャート :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16510</xdr:rowOff>
    </xdr:from>
    <xdr:to>
      <xdr:col>5</xdr:col>
      <xdr:colOff>549275</xdr:colOff>
      <xdr:row>35</xdr:row>
      <xdr:rowOff>77470</xdr:rowOff>
    </xdr:to>
    <xdr:cxnSp macro="">
      <xdr:nvCxnSpPr>
        <xdr:cNvPr id="69" name="直線コネクタ 68"/>
        <xdr:cNvCxnSpPr/>
      </xdr:nvCxnSpPr>
      <xdr:spPr>
        <a:xfrm flipV="1">
          <a:off x="3098800" y="6017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30480</xdr:rowOff>
    </xdr:from>
    <xdr:to>
      <xdr:col>5</xdr:col>
      <xdr:colOff>600075</xdr:colOff>
      <xdr:row>36</xdr:row>
      <xdr:rowOff>132080</xdr:rowOff>
    </xdr:to>
    <xdr:sp macro="" textlink="">
      <xdr:nvSpPr>
        <xdr:cNvPr id="70" name="フローチャート : 判断 69"/>
        <xdr:cNvSpPr/>
      </xdr:nvSpPr>
      <xdr:spPr>
        <a:xfrm>
          <a:off x="3937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116857</xdr:rowOff>
    </xdr:from>
    <xdr:ext cx="736600" cy="259045"/>
    <xdr:sp macro="" textlink="">
      <xdr:nvSpPr>
        <xdr:cNvPr id="71" name="テキスト ボックス 70"/>
        <xdr:cNvSpPr txBox="1"/>
      </xdr:nvSpPr>
      <xdr:spPr>
        <a:xfrm>
          <a:off x="3606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127000</xdr:rowOff>
    </xdr:from>
    <xdr:to>
      <xdr:col>4</xdr:col>
      <xdr:colOff>346075</xdr:colOff>
      <xdr:row>35</xdr:row>
      <xdr:rowOff>77470</xdr:rowOff>
    </xdr:to>
    <xdr:cxnSp macro="">
      <xdr:nvCxnSpPr>
        <xdr:cNvPr id="72" name="直線コネクタ 71"/>
        <xdr:cNvCxnSpPr/>
      </xdr:nvCxnSpPr>
      <xdr:spPr>
        <a:xfrm>
          <a:off x="2209800" y="59563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68580</xdr:rowOff>
    </xdr:from>
    <xdr:to>
      <xdr:col>4</xdr:col>
      <xdr:colOff>396875</xdr:colOff>
      <xdr:row>36</xdr:row>
      <xdr:rowOff>170180</xdr:rowOff>
    </xdr:to>
    <xdr:sp macro="" textlink="">
      <xdr:nvSpPr>
        <xdr:cNvPr id="73" name="フローチャート :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127000</xdr:rowOff>
    </xdr:from>
    <xdr:to>
      <xdr:col>3</xdr:col>
      <xdr:colOff>142875</xdr:colOff>
      <xdr:row>34</xdr:row>
      <xdr:rowOff>127000</xdr:rowOff>
    </xdr:to>
    <xdr:cxnSp macro="">
      <xdr:nvCxnSpPr>
        <xdr:cNvPr id="75" name="直線コネクタ 74"/>
        <xdr:cNvCxnSpPr/>
      </xdr:nvCxnSpPr>
      <xdr:spPr>
        <a:xfrm>
          <a:off x="1320800" y="595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60960</xdr:rowOff>
    </xdr:from>
    <xdr:to>
      <xdr:col>3</xdr:col>
      <xdr:colOff>193675</xdr:colOff>
      <xdr:row>36</xdr:row>
      <xdr:rowOff>162560</xdr:rowOff>
    </xdr:to>
    <xdr:sp macro="" textlink="">
      <xdr:nvSpPr>
        <xdr:cNvPr id="76" name="フローチャート :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147337</xdr:rowOff>
    </xdr:from>
    <xdr:ext cx="762000" cy="259045"/>
    <xdr:sp macro="" textlink="">
      <xdr:nvSpPr>
        <xdr:cNvPr id="77" name="テキスト ボックス 76"/>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121920</xdr:rowOff>
    </xdr:from>
    <xdr:to>
      <xdr:col>1</xdr:col>
      <xdr:colOff>676275</xdr:colOff>
      <xdr:row>37</xdr:row>
      <xdr:rowOff>52070</xdr:rowOff>
    </xdr:to>
    <xdr:sp macro="" textlink="">
      <xdr:nvSpPr>
        <xdr:cNvPr id="78" name="フローチャート :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41910</xdr:rowOff>
    </xdr:from>
    <xdr:to>
      <xdr:col>7</xdr:col>
      <xdr:colOff>66675</xdr:colOff>
      <xdr:row>35</xdr:row>
      <xdr:rowOff>143510</xdr:rowOff>
    </xdr:to>
    <xdr:sp macro="" textlink="">
      <xdr:nvSpPr>
        <xdr:cNvPr id="85" name="円/楕円 84"/>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58437</xdr:rowOff>
    </xdr:from>
    <xdr:ext cx="762000" cy="259045"/>
    <xdr:sp macro="" textlink="">
      <xdr:nvSpPr>
        <xdr:cNvPr id="86" name="人件費該当値テキスト"/>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137160</xdr:rowOff>
    </xdr:from>
    <xdr:to>
      <xdr:col>5</xdr:col>
      <xdr:colOff>600075</xdr:colOff>
      <xdr:row>35</xdr:row>
      <xdr:rowOff>67310</xdr:rowOff>
    </xdr:to>
    <xdr:sp macro="" textlink="">
      <xdr:nvSpPr>
        <xdr:cNvPr id="87" name="円/楕円 86"/>
        <xdr:cNvSpPr/>
      </xdr:nvSpPr>
      <xdr:spPr>
        <a:xfrm>
          <a:off x="3937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77487</xdr:rowOff>
    </xdr:from>
    <xdr:ext cx="736600" cy="259045"/>
    <xdr:sp macro="" textlink="">
      <xdr:nvSpPr>
        <xdr:cNvPr id="88" name="テキスト ボックス 87"/>
        <xdr:cNvSpPr txBox="1"/>
      </xdr:nvSpPr>
      <xdr:spPr>
        <a:xfrm>
          <a:off x="3606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26670</xdr:rowOff>
    </xdr:from>
    <xdr:to>
      <xdr:col>4</xdr:col>
      <xdr:colOff>396875</xdr:colOff>
      <xdr:row>35</xdr:row>
      <xdr:rowOff>128270</xdr:rowOff>
    </xdr:to>
    <xdr:sp macro="" textlink="">
      <xdr:nvSpPr>
        <xdr:cNvPr id="89" name="円/楕円 88"/>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138447</xdr:rowOff>
    </xdr:from>
    <xdr:ext cx="762000" cy="259045"/>
    <xdr:sp macro="" textlink="">
      <xdr:nvSpPr>
        <xdr:cNvPr id="90" name="テキスト ボックス 89"/>
        <xdr:cNvSpPr txBox="1"/>
      </xdr:nvSpPr>
      <xdr:spPr>
        <a:xfrm>
          <a:off x="2717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76200</xdr:rowOff>
    </xdr:from>
    <xdr:to>
      <xdr:col>3</xdr:col>
      <xdr:colOff>193675</xdr:colOff>
      <xdr:row>35</xdr:row>
      <xdr:rowOff>6350</xdr:rowOff>
    </xdr:to>
    <xdr:sp macro="" textlink="">
      <xdr:nvSpPr>
        <xdr:cNvPr id="91" name="円/楕円 90"/>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16527</xdr:rowOff>
    </xdr:from>
    <xdr:ext cx="762000" cy="259045"/>
    <xdr:sp macro="" textlink="">
      <xdr:nvSpPr>
        <xdr:cNvPr id="92" name="テキスト ボックス 91"/>
        <xdr:cNvSpPr txBox="1"/>
      </xdr:nvSpPr>
      <xdr:spPr>
        <a:xfrm>
          <a:off x="1828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76200</xdr:rowOff>
    </xdr:from>
    <xdr:to>
      <xdr:col>1</xdr:col>
      <xdr:colOff>676275</xdr:colOff>
      <xdr:row>35</xdr:row>
      <xdr:rowOff>6350</xdr:rowOff>
    </xdr:to>
    <xdr:sp macro="" textlink="">
      <xdr:nvSpPr>
        <xdr:cNvPr id="93" name="円/楕円 92"/>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16527</xdr:rowOff>
    </xdr:from>
    <xdr:ext cx="762000" cy="259045"/>
    <xdr:sp macro="" textlink="">
      <xdr:nvSpPr>
        <xdr:cNvPr id="94" name="テキスト ボックス 93"/>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物件費の比率は、類似団体と概ね同水準で推移しており、前年度より</a:t>
          </a:r>
          <a:r>
            <a:rPr kumimoji="1" lang="en-US" altLang="ja-JP" sz="1300">
              <a:latin typeface="ＭＳ Ｐゴシック"/>
            </a:rPr>
            <a:t>1.3</a:t>
          </a:r>
          <a:r>
            <a:rPr kumimoji="1" lang="ja-JP" altLang="en-US" sz="1300">
              <a:latin typeface="ＭＳ Ｐゴシック"/>
            </a:rPr>
            <a:t>ポイント増加しています。</a:t>
          </a:r>
        </a:p>
        <a:p>
          <a:r>
            <a:rPr kumimoji="1" lang="ja-JP" altLang="en-US" sz="1300">
              <a:latin typeface="ＭＳ Ｐゴシック"/>
            </a:rPr>
            <a:t>　この要因としては、ふるさと納税や衛生センターの包括委託料、地方創生交付金事業による委託料などが挙げられます。</a:t>
          </a:r>
        </a:p>
        <a:p>
          <a:r>
            <a:rPr kumimoji="1" lang="ja-JP" altLang="en-US" sz="1300">
              <a:latin typeface="ＭＳ Ｐゴシック"/>
            </a:rPr>
            <a:t>　また、アルバイト賃金や業務の外部委託が年々増加傾向にあり、当該比率及び物件費総額の抑制に努めていきます。</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57150</xdr:rowOff>
    </xdr:from>
    <xdr:to>
      <xdr:col>24</xdr:col>
      <xdr:colOff>31750</xdr:colOff>
      <xdr:row>21</xdr:row>
      <xdr:rowOff>95250</xdr:rowOff>
    </xdr:to>
    <xdr:cxnSp macro="">
      <xdr:nvCxnSpPr>
        <xdr:cNvPr id="122" name="直線コネクタ 121"/>
        <xdr:cNvCxnSpPr/>
      </xdr:nvCxnSpPr>
      <xdr:spPr>
        <a:xfrm flipV="1">
          <a:off x="16510000" y="2286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67327</xdr:rowOff>
    </xdr:from>
    <xdr:ext cx="762000" cy="259045"/>
    <xdr:sp macro="" textlink="">
      <xdr:nvSpPr>
        <xdr:cNvPr id="123" name="物件費最小値テキスト"/>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628650</xdr:colOff>
      <xdr:row>21</xdr:row>
      <xdr:rowOff>95250</xdr:rowOff>
    </xdr:from>
    <xdr:to>
      <xdr:col>24</xdr:col>
      <xdr:colOff>120650</xdr:colOff>
      <xdr:row>21</xdr:row>
      <xdr:rowOff>95250</xdr:rowOff>
    </xdr:to>
    <xdr:cxnSp macro="">
      <xdr:nvCxnSpPr>
        <xdr:cNvPr id="124" name="直線コネクタ 123"/>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143527</xdr:rowOff>
    </xdr:from>
    <xdr:ext cx="762000" cy="259045"/>
    <xdr:sp macro="" textlink="">
      <xdr:nvSpPr>
        <xdr:cNvPr id="125" name="物件費最大値テキスト"/>
        <xdr:cNvSpPr txBox="1"/>
      </xdr:nvSpPr>
      <xdr:spPr>
        <a:xfrm>
          <a:off x="165989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13</xdr:row>
      <xdr:rowOff>57150</xdr:rowOff>
    </xdr:from>
    <xdr:to>
      <xdr:col>24</xdr:col>
      <xdr:colOff>120650</xdr:colOff>
      <xdr:row>13</xdr:row>
      <xdr:rowOff>57150</xdr:rowOff>
    </xdr:to>
    <xdr:cxnSp macro="">
      <xdr:nvCxnSpPr>
        <xdr:cNvPr id="126" name="直線コネクタ 125"/>
        <xdr:cNvCxnSpPr/>
      </xdr:nvCxnSpPr>
      <xdr:spPr>
        <a:xfrm>
          <a:off x="16421100" y="228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95250</xdr:rowOff>
    </xdr:from>
    <xdr:to>
      <xdr:col>24</xdr:col>
      <xdr:colOff>31750</xdr:colOff>
      <xdr:row>16</xdr:row>
      <xdr:rowOff>88900</xdr:rowOff>
    </xdr:to>
    <xdr:cxnSp macro="">
      <xdr:nvCxnSpPr>
        <xdr:cNvPr id="127" name="直線コネクタ 126"/>
        <xdr:cNvCxnSpPr/>
      </xdr:nvCxnSpPr>
      <xdr:spPr>
        <a:xfrm>
          <a:off x="15671800" y="26670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60977</xdr:rowOff>
    </xdr:from>
    <xdr:ext cx="762000" cy="259045"/>
    <xdr:sp macro="" textlink="">
      <xdr:nvSpPr>
        <xdr:cNvPr id="128" name="物件費平均値テキスト"/>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88900</xdr:rowOff>
    </xdr:from>
    <xdr:to>
      <xdr:col>24</xdr:col>
      <xdr:colOff>82550</xdr:colOff>
      <xdr:row>17</xdr:row>
      <xdr:rowOff>19050</xdr:rowOff>
    </xdr:to>
    <xdr:sp macro="" textlink="">
      <xdr:nvSpPr>
        <xdr:cNvPr id="129" name="フローチャート : 判断 128"/>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95250</xdr:rowOff>
    </xdr:from>
    <xdr:to>
      <xdr:col>22</xdr:col>
      <xdr:colOff>565150</xdr:colOff>
      <xdr:row>15</xdr:row>
      <xdr:rowOff>107950</xdr:rowOff>
    </xdr:to>
    <xdr:cxnSp macro="">
      <xdr:nvCxnSpPr>
        <xdr:cNvPr id="130" name="直線コネクタ 129"/>
        <xdr:cNvCxnSpPr/>
      </xdr:nvCxnSpPr>
      <xdr:spPr>
        <a:xfrm flipV="1">
          <a:off x="14782800" y="2667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82550</xdr:rowOff>
    </xdr:from>
    <xdr:to>
      <xdr:col>22</xdr:col>
      <xdr:colOff>615950</xdr:colOff>
      <xdr:row>16</xdr:row>
      <xdr:rowOff>12700</xdr:rowOff>
    </xdr:to>
    <xdr:sp macro="" textlink="">
      <xdr:nvSpPr>
        <xdr:cNvPr id="131" name="フローチャート : 判断 130"/>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168927</xdr:rowOff>
    </xdr:from>
    <xdr:ext cx="736600" cy="259045"/>
    <xdr:sp macro="" textlink="">
      <xdr:nvSpPr>
        <xdr:cNvPr id="132" name="テキスト ボックス 131"/>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95250</xdr:rowOff>
    </xdr:from>
    <xdr:to>
      <xdr:col>21</xdr:col>
      <xdr:colOff>361950</xdr:colOff>
      <xdr:row>15</xdr:row>
      <xdr:rowOff>107950</xdr:rowOff>
    </xdr:to>
    <xdr:cxnSp macro="">
      <xdr:nvCxnSpPr>
        <xdr:cNvPr id="133" name="直線コネクタ 132"/>
        <xdr:cNvCxnSpPr/>
      </xdr:nvCxnSpPr>
      <xdr:spPr>
        <a:xfrm>
          <a:off x="13893800" y="2667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95250</xdr:rowOff>
    </xdr:from>
    <xdr:to>
      <xdr:col>21</xdr:col>
      <xdr:colOff>412750</xdr:colOff>
      <xdr:row>16</xdr:row>
      <xdr:rowOff>25400</xdr:rowOff>
    </xdr:to>
    <xdr:sp macro="" textlink="">
      <xdr:nvSpPr>
        <xdr:cNvPr id="134" name="フローチャート :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10177</xdr:rowOff>
    </xdr:from>
    <xdr:ext cx="762000" cy="259045"/>
    <xdr:sp macro="" textlink="">
      <xdr:nvSpPr>
        <xdr:cNvPr id="135" name="テキスト ボックス 134"/>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82550</xdr:rowOff>
    </xdr:from>
    <xdr:to>
      <xdr:col>20</xdr:col>
      <xdr:colOff>158750</xdr:colOff>
      <xdr:row>15</xdr:row>
      <xdr:rowOff>95250</xdr:rowOff>
    </xdr:to>
    <xdr:cxnSp macro="">
      <xdr:nvCxnSpPr>
        <xdr:cNvPr id="136" name="直線コネクタ 135"/>
        <xdr:cNvCxnSpPr/>
      </xdr:nvCxnSpPr>
      <xdr:spPr>
        <a:xfrm>
          <a:off x="13004800" y="2654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19050</xdr:rowOff>
    </xdr:from>
    <xdr:to>
      <xdr:col>20</xdr:col>
      <xdr:colOff>209550</xdr:colOff>
      <xdr:row>15</xdr:row>
      <xdr:rowOff>120650</xdr:rowOff>
    </xdr:to>
    <xdr:sp macro="" textlink="">
      <xdr:nvSpPr>
        <xdr:cNvPr id="137" name="フローチャート : 判断 136"/>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130827</xdr:rowOff>
    </xdr:from>
    <xdr:ext cx="762000" cy="259045"/>
    <xdr:sp macro="" textlink="">
      <xdr:nvSpPr>
        <xdr:cNvPr id="138" name="テキスト ボックス 137"/>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139700</xdr:rowOff>
    </xdr:from>
    <xdr:to>
      <xdr:col>19</xdr:col>
      <xdr:colOff>6350</xdr:colOff>
      <xdr:row>15</xdr:row>
      <xdr:rowOff>69850</xdr:rowOff>
    </xdr:to>
    <xdr:sp macro="" textlink="">
      <xdr:nvSpPr>
        <xdr:cNvPr id="139" name="フローチャート : 判断 138"/>
        <xdr:cNvSpPr/>
      </xdr:nvSpPr>
      <xdr:spPr>
        <a:xfrm>
          <a:off x="12954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80027</xdr:rowOff>
    </xdr:from>
    <xdr:ext cx="762000" cy="259045"/>
    <xdr:sp macro="" textlink="">
      <xdr:nvSpPr>
        <xdr:cNvPr id="140" name="テキスト ボックス 139"/>
        <xdr:cNvSpPr txBox="1"/>
      </xdr:nvSpPr>
      <xdr:spPr>
        <a:xfrm>
          <a:off x="12623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38100</xdr:rowOff>
    </xdr:from>
    <xdr:to>
      <xdr:col>24</xdr:col>
      <xdr:colOff>82550</xdr:colOff>
      <xdr:row>16</xdr:row>
      <xdr:rowOff>139700</xdr:rowOff>
    </xdr:to>
    <xdr:sp macro="" textlink="">
      <xdr:nvSpPr>
        <xdr:cNvPr id="146" name="円/楕円 145"/>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54627</xdr:rowOff>
    </xdr:from>
    <xdr:ext cx="762000" cy="259045"/>
    <xdr:sp macro="" textlink="">
      <xdr:nvSpPr>
        <xdr:cNvPr id="147" name="物件費該当値テキスト"/>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44450</xdr:rowOff>
    </xdr:from>
    <xdr:to>
      <xdr:col>22</xdr:col>
      <xdr:colOff>615950</xdr:colOff>
      <xdr:row>15</xdr:row>
      <xdr:rowOff>146050</xdr:rowOff>
    </xdr:to>
    <xdr:sp macro="" textlink="">
      <xdr:nvSpPr>
        <xdr:cNvPr id="148" name="円/楕円 147"/>
        <xdr:cNvSpPr/>
      </xdr:nvSpPr>
      <xdr:spPr>
        <a:xfrm>
          <a:off x="15621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156227</xdr:rowOff>
    </xdr:from>
    <xdr:ext cx="736600" cy="259045"/>
    <xdr:sp macro="" textlink="">
      <xdr:nvSpPr>
        <xdr:cNvPr id="149" name="テキスト ボックス 148"/>
        <xdr:cNvSpPr txBox="1"/>
      </xdr:nvSpPr>
      <xdr:spPr>
        <a:xfrm>
          <a:off x="15290800" y="238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57150</xdr:rowOff>
    </xdr:from>
    <xdr:to>
      <xdr:col>21</xdr:col>
      <xdr:colOff>412750</xdr:colOff>
      <xdr:row>15</xdr:row>
      <xdr:rowOff>158750</xdr:rowOff>
    </xdr:to>
    <xdr:sp macro="" textlink="">
      <xdr:nvSpPr>
        <xdr:cNvPr id="150" name="円/楕円 149"/>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168927</xdr:rowOff>
    </xdr:from>
    <xdr:ext cx="762000" cy="259045"/>
    <xdr:sp macro="" textlink="">
      <xdr:nvSpPr>
        <xdr:cNvPr id="151" name="テキスト ボックス 150"/>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44450</xdr:rowOff>
    </xdr:from>
    <xdr:to>
      <xdr:col>20</xdr:col>
      <xdr:colOff>209550</xdr:colOff>
      <xdr:row>15</xdr:row>
      <xdr:rowOff>146050</xdr:rowOff>
    </xdr:to>
    <xdr:sp macro="" textlink="">
      <xdr:nvSpPr>
        <xdr:cNvPr id="152" name="円/楕円 151"/>
        <xdr:cNvSpPr/>
      </xdr:nvSpPr>
      <xdr:spPr>
        <a:xfrm>
          <a:off x="13843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130827</xdr:rowOff>
    </xdr:from>
    <xdr:ext cx="762000" cy="259045"/>
    <xdr:sp macro="" textlink="">
      <xdr:nvSpPr>
        <xdr:cNvPr id="153" name="テキスト ボックス 152"/>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31750</xdr:rowOff>
    </xdr:from>
    <xdr:to>
      <xdr:col>19</xdr:col>
      <xdr:colOff>6350</xdr:colOff>
      <xdr:row>15</xdr:row>
      <xdr:rowOff>133350</xdr:rowOff>
    </xdr:to>
    <xdr:sp macro="" textlink="">
      <xdr:nvSpPr>
        <xdr:cNvPr id="154" name="円/楕円 153"/>
        <xdr:cNvSpPr/>
      </xdr:nvSpPr>
      <xdr:spPr>
        <a:xfrm>
          <a:off x="12954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118127</xdr:rowOff>
    </xdr:from>
    <xdr:ext cx="762000" cy="259045"/>
    <xdr:sp macro="" textlink="">
      <xdr:nvSpPr>
        <xdr:cNvPr id="155" name="テキスト ボックス 154"/>
        <xdr:cNvSpPr txBox="1"/>
      </xdr:nvSpPr>
      <xdr:spPr>
        <a:xfrm>
          <a:off x="12623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扶助費の比率は、類似団体と比較して高くなっており、前年度より</a:t>
          </a:r>
          <a:r>
            <a:rPr kumimoji="1" lang="en-US" altLang="ja-JP" sz="1300">
              <a:latin typeface="ＭＳ Ｐゴシック"/>
            </a:rPr>
            <a:t>1.7</a:t>
          </a:r>
          <a:r>
            <a:rPr kumimoji="1" lang="ja-JP" altLang="en-US" sz="1300">
              <a:latin typeface="ＭＳ Ｐゴシック"/>
            </a:rPr>
            <a:t>ポイント増加しています。</a:t>
          </a:r>
        </a:p>
        <a:p>
          <a:r>
            <a:rPr kumimoji="1" lang="ja-JP" altLang="en-US" sz="1300">
              <a:latin typeface="ＭＳ Ｐゴシック"/>
            </a:rPr>
            <a:t>　これは、介護訓練等給付事業や私立保育所への運営費負担の増加に加えて、国からの臨時福祉給付金の支給事業によるものです。</a:t>
          </a:r>
        </a:p>
        <a:p>
          <a:r>
            <a:rPr kumimoji="1" lang="ja-JP" altLang="en-US" sz="1300">
              <a:latin typeface="ＭＳ Ｐゴシック"/>
            </a:rPr>
            <a:t>　今後も厳しい財政状況のなか、優先すべき少子化・高齢化の課題に対応していきます。</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102507</xdr:rowOff>
    </xdr:from>
    <xdr:to>
      <xdr:col>7</xdr:col>
      <xdr:colOff>15875</xdr:colOff>
      <xdr:row>62</xdr:row>
      <xdr:rowOff>45357</xdr:rowOff>
    </xdr:to>
    <xdr:cxnSp macro="">
      <xdr:nvCxnSpPr>
        <xdr:cNvPr id="185" name="直線コネクタ 184"/>
        <xdr:cNvCxnSpPr/>
      </xdr:nvCxnSpPr>
      <xdr:spPr>
        <a:xfrm flipV="1">
          <a:off x="4826000" y="91893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17434</xdr:rowOff>
    </xdr:from>
    <xdr:ext cx="762000" cy="259045"/>
    <xdr:sp macro="" textlink="">
      <xdr:nvSpPr>
        <xdr:cNvPr id="186" name="扶助費最小値テキスト"/>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6</xdr:col>
      <xdr:colOff>612775</xdr:colOff>
      <xdr:row>62</xdr:row>
      <xdr:rowOff>45357</xdr:rowOff>
    </xdr:from>
    <xdr:to>
      <xdr:col>7</xdr:col>
      <xdr:colOff>104775</xdr:colOff>
      <xdr:row>62</xdr:row>
      <xdr:rowOff>45357</xdr:rowOff>
    </xdr:to>
    <xdr:cxnSp macro="">
      <xdr:nvCxnSpPr>
        <xdr:cNvPr id="187" name="直線コネクタ 186"/>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17434</xdr:rowOff>
    </xdr:from>
    <xdr:ext cx="762000" cy="259045"/>
    <xdr:sp macro="" textlink="">
      <xdr:nvSpPr>
        <xdr:cNvPr id="188"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53</xdr:row>
      <xdr:rowOff>102507</xdr:rowOff>
    </xdr:from>
    <xdr:to>
      <xdr:col>7</xdr:col>
      <xdr:colOff>104775</xdr:colOff>
      <xdr:row>53</xdr:row>
      <xdr:rowOff>102507</xdr:rowOff>
    </xdr:to>
    <xdr:cxnSp macro="">
      <xdr:nvCxnSpPr>
        <xdr:cNvPr id="189" name="直線コネクタ 188"/>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86178</xdr:rowOff>
    </xdr:from>
    <xdr:to>
      <xdr:col>7</xdr:col>
      <xdr:colOff>15875</xdr:colOff>
      <xdr:row>59</xdr:row>
      <xdr:rowOff>20865</xdr:rowOff>
    </xdr:to>
    <xdr:cxnSp macro="">
      <xdr:nvCxnSpPr>
        <xdr:cNvPr id="190" name="直線コネクタ 189"/>
        <xdr:cNvCxnSpPr/>
      </xdr:nvCxnSpPr>
      <xdr:spPr>
        <a:xfrm>
          <a:off x="3987800" y="9858828"/>
          <a:ext cx="838200" cy="27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141712</xdr:rowOff>
    </xdr:from>
    <xdr:ext cx="762000" cy="259045"/>
    <xdr:sp macro="" textlink="">
      <xdr:nvSpPr>
        <xdr:cNvPr id="191"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2" name="フローチャート : 判断 191"/>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53522</xdr:rowOff>
    </xdr:from>
    <xdr:to>
      <xdr:col>5</xdr:col>
      <xdr:colOff>549275</xdr:colOff>
      <xdr:row>57</xdr:row>
      <xdr:rowOff>86178</xdr:rowOff>
    </xdr:to>
    <xdr:cxnSp macro="">
      <xdr:nvCxnSpPr>
        <xdr:cNvPr id="193" name="直線コネクタ 192"/>
        <xdr:cNvCxnSpPr/>
      </xdr:nvCxnSpPr>
      <xdr:spPr>
        <a:xfrm>
          <a:off x="3098800" y="98261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149678</xdr:rowOff>
    </xdr:from>
    <xdr:to>
      <xdr:col>5</xdr:col>
      <xdr:colOff>600075</xdr:colOff>
      <xdr:row>56</xdr:row>
      <xdr:rowOff>79828</xdr:rowOff>
    </xdr:to>
    <xdr:sp macro="" textlink="">
      <xdr:nvSpPr>
        <xdr:cNvPr id="194" name="フローチャート : 判断 193"/>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90005</xdr:rowOff>
    </xdr:from>
    <xdr:ext cx="736600" cy="259045"/>
    <xdr:sp macro="" textlink="">
      <xdr:nvSpPr>
        <xdr:cNvPr id="195" name="テキスト ボックス 194"/>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37193</xdr:rowOff>
    </xdr:from>
    <xdr:to>
      <xdr:col>4</xdr:col>
      <xdr:colOff>346075</xdr:colOff>
      <xdr:row>57</xdr:row>
      <xdr:rowOff>53522</xdr:rowOff>
    </xdr:to>
    <xdr:cxnSp macro="">
      <xdr:nvCxnSpPr>
        <xdr:cNvPr id="196" name="直線コネクタ 195"/>
        <xdr:cNvCxnSpPr/>
      </xdr:nvCxnSpPr>
      <xdr:spPr>
        <a:xfrm>
          <a:off x="2209800" y="98098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7" name="フローチャート : 判断 196"/>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41020</xdr:rowOff>
    </xdr:from>
    <xdr:ext cx="762000" cy="259045"/>
    <xdr:sp macro="" textlink="">
      <xdr:nvSpPr>
        <xdr:cNvPr id="198" name="テキスト ボックス 197"/>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37193</xdr:rowOff>
    </xdr:from>
    <xdr:to>
      <xdr:col>3</xdr:col>
      <xdr:colOff>142875</xdr:colOff>
      <xdr:row>57</xdr:row>
      <xdr:rowOff>37193</xdr:rowOff>
    </xdr:to>
    <xdr:cxnSp macro="">
      <xdr:nvCxnSpPr>
        <xdr:cNvPr id="199" name="直線コネクタ 198"/>
        <xdr:cNvCxnSpPr/>
      </xdr:nvCxnSpPr>
      <xdr:spPr>
        <a:xfrm>
          <a:off x="1320800" y="9809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201" name="テキスト ボックス 200"/>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2" name="フローチャート : 判断 201"/>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163484</xdr:rowOff>
    </xdr:from>
    <xdr:ext cx="762000" cy="259045"/>
    <xdr:sp macro="" textlink="">
      <xdr:nvSpPr>
        <xdr:cNvPr id="203" name="テキスト ボックス 202"/>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141515</xdr:rowOff>
    </xdr:from>
    <xdr:to>
      <xdr:col>7</xdr:col>
      <xdr:colOff>66675</xdr:colOff>
      <xdr:row>59</xdr:row>
      <xdr:rowOff>71665</xdr:rowOff>
    </xdr:to>
    <xdr:sp macro="" textlink="">
      <xdr:nvSpPr>
        <xdr:cNvPr id="209" name="円/楕円 208"/>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113592</xdr:rowOff>
    </xdr:from>
    <xdr:ext cx="762000" cy="259045"/>
    <xdr:sp macro="" textlink="">
      <xdr:nvSpPr>
        <xdr:cNvPr id="210" name="扶助費該当値テキスト"/>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35378</xdr:rowOff>
    </xdr:from>
    <xdr:to>
      <xdr:col>5</xdr:col>
      <xdr:colOff>600075</xdr:colOff>
      <xdr:row>57</xdr:row>
      <xdr:rowOff>136978</xdr:rowOff>
    </xdr:to>
    <xdr:sp macro="" textlink="">
      <xdr:nvSpPr>
        <xdr:cNvPr id="211" name="円/楕円 210"/>
        <xdr:cNvSpPr/>
      </xdr:nvSpPr>
      <xdr:spPr>
        <a:xfrm>
          <a:off x="3937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121755</xdr:rowOff>
    </xdr:from>
    <xdr:ext cx="736600" cy="259045"/>
    <xdr:sp macro="" textlink="">
      <xdr:nvSpPr>
        <xdr:cNvPr id="212" name="テキスト ボックス 211"/>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2722</xdr:rowOff>
    </xdr:from>
    <xdr:to>
      <xdr:col>4</xdr:col>
      <xdr:colOff>396875</xdr:colOff>
      <xdr:row>57</xdr:row>
      <xdr:rowOff>104322</xdr:rowOff>
    </xdr:to>
    <xdr:sp macro="" textlink="">
      <xdr:nvSpPr>
        <xdr:cNvPr id="213" name="円/楕円 212"/>
        <xdr:cNvSpPr/>
      </xdr:nvSpPr>
      <xdr:spPr>
        <a:xfrm>
          <a:off x="3048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89099</xdr:rowOff>
    </xdr:from>
    <xdr:ext cx="762000" cy="259045"/>
    <xdr:sp macro="" textlink="">
      <xdr:nvSpPr>
        <xdr:cNvPr id="214" name="テキスト ボックス 213"/>
        <xdr:cNvSpPr txBox="1"/>
      </xdr:nvSpPr>
      <xdr:spPr>
        <a:xfrm>
          <a:off x="2717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157843</xdr:rowOff>
    </xdr:from>
    <xdr:to>
      <xdr:col>3</xdr:col>
      <xdr:colOff>193675</xdr:colOff>
      <xdr:row>57</xdr:row>
      <xdr:rowOff>87993</xdr:rowOff>
    </xdr:to>
    <xdr:sp macro="" textlink="">
      <xdr:nvSpPr>
        <xdr:cNvPr id="215" name="円/楕円 214"/>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72770</xdr:rowOff>
    </xdr:from>
    <xdr:ext cx="762000" cy="259045"/>
    <xdr:sp macro="" textlink="">
      <xdr:nvSpPr>
        <xdr:cNvPr id="216" name="テキスト ボックス 215"/>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157843</xdr:rowOff>
    </xdr:from>
    <xdr:to>
      <xdr:col>1</xdr:col>
      <xdr:colOff>676275</xdr:colOff>
      <xdr:row>57</xdr:row>
      <xdr:rowOff>87993</xdr:rowOff>
    </xdr:to>
    <xdr:sp macro="" textlink="">
      <xdr:nvSpPr>
        <xdr:cNvPr id="217" name="円/楕円 216"/>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72770</xdr:rowOff>
    </xdr:from>
    <xdr:ext cx="762000" cy="259045"/>
    <xdr:sp macro="" textlink="">
      <xdr:nvSpPr>
        <xdr:cNvPr id="218" name="テキスト ボックス 217"/>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その他の比率は、前年度より</a:t>
          </a:r>
          <a:r>
            <a:rPr kumimoji="1" lang="en-US" altLang="ja-JP" sz="1200">
              <a:latin typeface="ＭＳ Ｐゴシック"/>
            </a:rPr>
            <a:t>0.6</a:t>
          </a:r>
          <a:r>
            <a:rPr kumimoji="1" lang="ja-JP" altLang="en-US" sz="1200">
              <a:latin typeface="ＭＳ Ｐゴシック"/>
            </a:rPr>
            <a:t>ポイント増加しているものの、類似団体平均や全国平均を下回っております。これは、国保特会や後期高齢医療特会などへの繰出金が増加したことによるものです。</a:t>
          </a:r>
        </a:p>
        <a:p>
          <a:r>
            <a:rPr kumimoji="1" lang="ja-JP" altLang="en-US" sz="1200">
              <a:latin typeface="ＭＳ Ｐゴシック"/>
            </a:rPr>
            <a:t>　なお、下水道事業については、平成</a:t>
          </a:r>
          <a:r>
            <a:rPr kumimoji="1" lang="en-US" altLang="ja-JP" sz="1200">
              <a:latin typeface="ＭＳ Ｐゴシック"/>
            </a:rPr>
            <a:t>13</a:t>
          </a:r>
          <a:r>
            <a:rPr kumimoji="1" lang="ja-JP" altLang="en-US" sz="1200">
              <a:latin typeface="ＭＳ Ｐゴシック"/>
            </a:rPr>
            <a:t>年度より経営の効率化と明確化を図るべく、地方公営企業法の財務適用により企業会計に移行しているため、その他（繰出金）から補助費等への計上となったことが影響しています。</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60</xdr:row>
      <xdr:rowOff>143328</xdr:rowOff>
    </xdr:to>
    <xdr:cxnSp macro="">
      <xdr:nvCxnSpPr>
        <xdr:cNvPr id="248" name="直線コネクタ 247"/>
        <xdr:cNvCxnSpPr/>
      </xdr:nvCxnSpPr>
      <xdr:spPr>
        <a:xfrm flipV="1">
          <a:off x="16510000" y="9156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115405</xdr:rowOff>
    </xdr:from>
    <xdr:ext cx="762000" cy="259045"/>
    <xdr:sp macro="" textlink="">
      <xdr:nvSpPr>
        <xdr:cNvPr id="249"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143328</xdr:rowOff>
    </xdr:from>
    <xdr:to>
      <xdr:col>24</xdr:col>
      <xdr:colOff>120650</xdr:colOff>
      <xdr:row>60</xdr:row>
      <xdr:rowOff>143328</xdr:rowOff>
    </xdr:to>
    <xdr:cxnSp macro="">
      <xdr:nvCxnSpPr>
        <xdr:cNvPr id="250" name="直線コネクタ 249"/>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5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52" name="直線コネクタ 25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146594</xdr:rowOff>
    </xdr:from>
    <xdr:to>
      <xdr:col>24</xdr:col>
      <xdr:colOff>31750</xdr:colOff>
      <xdr:row>55</xdr:row>
      <xdr:rowOff>14333</xdr:rowOff>
    </xdr:to>
    <xdr:cxnSp macro="">
      <xdr:nvCxnSpPr>
        <xdr:cNvPr id="253" name="直線コネクタ 252"/>
        <xdr:cNvCxnSpPr/>
      </xdr:nvCxnSpPr>
      <xdr:spPr>
        <a:xfrm>
          <a:off x="15671800" y="940489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71137</xdr:rowOff>
    </xdr:from>
    <xdr:ext cx="762000" cy="259045"/>
    <xdr:sp macro="" textlink="">
      <xdr:nvSpPr>
        <xdr:cNvPr id="254"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55" name="フローチャート : 判断 254"/>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107406</xdr:rowOff>
    </xdr:from>
    <xdr:to>
      <xdr:col>22</xdr:col>
      <xdr:colOff>565150</xdr:colOff>
      <xdr:row>54</xdr:row>
      <xdr:rowOff>146594</xdr:rowOff>
    </xdr:to>
    <xdr:cxnSp macro="">
      <xdr:nvCxnSpPr>
        <xdr:cNvPr id="256" name="直線コネクタ 255"/>
        <xdr:cNvCxnSpPr/>
      </xdr:nvCxnSpPr>
      <xdr:spPr>
        <a:xfrm>
          <a:off x="14782800" y="93657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166007</xdr:rowOff>
    </xdr:from>
    <xdr:to>
      <xdr:col>22</xdr:col>
      <xdr:colOff>615950</xdr:colOff>
      <xdr:row>56</xdr:row>
      <xdr:rowOff>96157</xdr:rowOff>
    </xdr:to>
    <xdr:sp macro="" textlink="">
      <xdr:nvSpPr>
        <xdr:cNvPr id="257" name="フローチャート : 判断 256"/>
        <xdr:cNvSpPr/>
      </xdr:nvSpPr>
      <xdr:spPr>
        <a:xfrm>
          <a:off x="15621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80934</xdr:rowOff>
    </xdr:from>
    <xdr:ext cx="736600" cy="259045"/>
    <xdr:sp macro="" textlink="">
      <xdr:nvSpPr>
        <xdr:cNvPr id="258" name="テキスト ボックス 257"/>
        <xdr:cNvSpPr txBox="1"/>
      </xdr:nvSpPr>
      <xdr:spPr>
        <a:xfrm>
          <a:off x="15290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107406</xdr:rowOff>
    </xdr:from>
    <xdr:to>
      <xdr:col>21</xdr:col>
      <xdr:colOff>361950</xdr:colOff>
      <xdr:row>54</xdr:row>
      <xdr:rowOff>166188</xdr:rowOff>
    </xdr:to>
    <xdr:cxnSp macro="">
      <xdr:nvCxnSpPr>
        <xdr:cNvPr id="259" name="直線コネクタ 258"/>
        <xdr:cNvCxnSpPr/>
      </xdr:nvCxnSpPr>
      <xdr:spPr>
        <a:xfrm flipV="1">
          <a:off x="13893800" y="936570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166007</xdr:rowOff>
    </xdr:from>
    <xdr:to>
      <xdr:col>21</xdr:col>
      <xdr:colOff>412750</xdr:colOff>
      <xdr:row>56</xdr:row>
      <xdr:rowOff>96157</xdr:rowOff>
    </xdr:to>
    <xdr:sp macro="" textlink="">
      <xdr:nvSpPr>
        <xdr:cNvPr id="260" name="フローチャート : 判断 259"/>
        <xdr:cNvSpPr/>
      </xdr:nvSpPr>
      <xdr:spPr>
        <a:xfrm>
          <a:off x="14732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80934</xdr:rowOff>
    </xdr:from>
    <xdr:ext cx="762000" cy="259045"/>
    <xdr:sp macro="" textlink="">
      <xdr:nvSpPr>
        <xdr:cNvPr id="261" name="テキスト ボックス 260"/>
        <xdr:cNvSpPr txBox="1"/>
      </xdr:nvSpPr>
      <xdr:spPr>
        <a:xfrm>
          <a:off x="14401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166188</xdr:rowOff>
    </xdr:from>
    <xdr:to>
      <xdr:col>20</xdr:col>
      <xdr:colOff>158750</xdr:colOff>
      <xdr:row>55</xdr:row>
      <xdr:rowOff>7801</xdr:rowOff>
    </xdr:to>
    <xdr:cxnSp macro="">
      <xdr:nvCxnSpPr>
        <xdr:cNvPr id="262" name="直線コネクタ 261"/>
        <xdr:cNvCxnSpPr/>
      </xdr:nvCxnSpPr>
      <xdr:spPr>
        <a:xfrm flipV="1">
          <a:off x="13004800" y="94244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159476</xdr:rowOff>
    </xdr:from>
    <xdr:to>
      <xdr:col>20</xdr:col>
      <xdr:colOff>209550</xdr:colOff>
      <xdr:row>56</xdr:row>
      <xdr:rowOff>89626</xdr:rowOff>
    </xdr:to>
    <xdr:sp macro="" textlink="">
      <xdr:nvSpPr>
        <xdr:cNvPr id="263" name="フローチャート : 判断 262"/>
        <xdr:cNvSpPr/>
      </xdr:nvSpPr>
      <xdr:spPr>
        <a:xfrm>
          <a:off x="13843000" y="95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74403</xdr:rowOff>
    </xdr:from>
    <xdr:ext cx="762000" cy="259045"/>
    <xdr:sp macro="" textlink="">
      <xdr:nvSpPr>
        <xdr:cNvPr id="264" name="テキスト ボックス 263"/>
        <xdr:cNvSpPr txBox="1"/>
      </xdr:nvSpPr>
      <xdr:spPr>
        <a:xfrm>
          <a:off x="13512800" y="967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152944</xdr:rowOff>
    </xdr:from>
    <xdr:to>
      <xdr:col>19</xdr:col>
      <xdr:colOff>6350</xdr:colOff>
      <xdr:row>56</xdr:row>
      <xdr:rowOff>83094</xdr:rowOff>
    </xdr:to>
    <xdr:sp macro="" textlink="">
      <xdr:nvSpPr>
        <xdr:cNvPr id="265" name="フローチャート : 判断 264"/>
        <xdr:cNvSpPr/>
      </xdr:nvSpPr>
      <xdr:spPr>
        <a:xfrm>
          <a:off x="12954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67871</xdr:rowOff>
    </xdr:from>
    <xdr:ext cx="762000" cy="259045"/>
    <xdr:sp macro="" textlink="">
      <xdr:nvSpPr>
        <xdr:cNvPr id="266" name="テキスト ボックス 265"/>
        <xdr:cNvSpPr txBox="1"/>
      </xdr:nvSpPr>
      <xdr:spPr>
        <a:xfrm>
          <a:off x="12623800" y="966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134983</xdr:rowOff>
    </xdr:from>
    <xdr:to>
      <xdr:col>24</xdr:col>
      <xdr:colOff>82550</xdr:colOff>
      <xdr:row>55</xdr:row>
      <xdr:rowOff>65133</xdr:rowOff>
    </xdr:to>
    <xdr:sp macro="" textlink="">
      <xdr:nvSpPr>
        <xdr:cNvPr id="272" name="円/楕円 271"/>
        <xdr:cNvSpPr/>
      </xdr:nvSpPr>
      <xdr:spPr>
        <a:xfrm>
          <a:off x="16459200" y="93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151510</xdr:rowOff>
    </xdr:from>
    <xdr:ext cx="762000" cy="259045"/>
    <xdr:sp macro="" textlink="">
      <xdr:nvSpPr>
        <xdr:cNvPr id="273" name="その他該当値テキスト"/>
        <xdr:cNvSpPr txBox="1"/>
      </xdr:nvSpPr>
      <xdr:spPr>
        <a:xfrm>
          <a:off x="16598900" y="9238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95794</xdr:rowOff>
    </xdr:from>
    <xdr:to>
      <xdr:col>22</xdr:col>
      <xdr:colOff>615950</xdr:colOff>
      <xdr:row>55</xdr:row>
      <xdr:rowOff>25944</xdr:rowOff>
    </xdr:to>
    <xdr:sp macro="" textlink="">
      <xdr:nvSpPr>
        <xdr:cNvPr id="274" name="円/楕円 273"/>
        <xdr:cNvSpPr/>
      </xdr:nvSpPr>
      <xdr:spPr>
        <a:xfrm>
          <a:off x="15621000" y="93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36121</xdr:rowOff>
    </xdr:from>
    <xdr:ext cx="736600" cy="259045"/>
    <xdr:sp macro="" textlink="">
      <xdr:nvSpPr>
        <xdr:cNvPr id="275" name="テキスト ボックス 274"/>
        <xdr:cNvSpPr txBox="1"/>
      </xdr:nvSpPr>
      <xdr:spPr>
        <a:xfrm>
          <a:off x="15290800" y="9122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56606</xdr:rowOff>
    </xdr:from>
    <xdr:to>
      <xdr:col>21</xdr:col>
      <xdr:colOff>412750</xdr:colOff>
      <xdr:row>54</xdr:row>
      <xdr:rowOff>158206</xdr:rowOff>
    </xdr:to>
    <xdr:sp macro="" textlink="">
      <xdr:nvSpPr>
        <xdr:cNvPr id="276" name="円/楕円 275"/>
        <xdr:cNvSpPr/>
      </xdr:nvSpPr>
      <xdr:spPr>
        <a:xfrm>
          <a:off x="14732000" y="931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168383</xdr:rowOff>
    </xdr:from>
    <xdr:ext cx="762000" cy="259045"/>
    <xdr:sp macro="" textlink="">
      <xdr:nvSpPr>
        <xdr:cNvPr id="277" name="テキスト ボックス 276"/>
        <xdr:cNvSpPr txBox="1"/>
      </xdr:nvSpPr>
      <xdr:spPr>
        <a:xfrm>
          <a:off x="14401800" y="9083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115388</xdr:rowOff>
    </xdr:from>
    <xdr:to>
      <xdr:col>20</xdr:col>
      <xdr:colOff>209550</xdr:colOff>
      <xdr:row>55</xdr:row>
      <xdr:rowOff>45538</xdr:rowOff>
    </xdr:to>
    <xdr:sp macro="" textlink="">
      <xdr:nvSpPr>
        <xdr:cNvPr id="278" name="円/楕円 277"/>
        <xdr:cNvSpPr/>
      </xdr:nvSpPr>
      <xdr:spPr>
        <a:xfrm>
          <a:off x="13843000" y="93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55715</xdr:rowOff>
    </xdr:from>
    <xdr:ext cx="762000" cy="259045"/>
    <xdr:sp macro="" textlink="">
      <xdr:nvSpPr>
        <xdr:cNvPr id="279" name="テキスト ボックス 278"/>
        <xdr:cNvSpPr txBox="1"/>
      </xdr:nvSpPr>
      <xdr:spPr>
        <a:xfrm>
          <a:off x="13512800" y="914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128451</xdr:rowOff>
    </xdr:from>
    <xdr:to>
      <xdr:col>19</xdr:col>
      <xdr:colOff>6350</xdr:colOff>
      <xdr:row>55</xdr:row>
      <xdr:rowOff>58601</xdr:rowOff>
    </xdr:to>
    <xdr:sp macro="" textlink="">
      <xdr:nvSpPr>
        <xdr:cNvPr id="280" name="円/楕円 279"/>
        <xdr:cNvSpPr/>
      </xdr:nvSpPr>
      <xdr:spPr>
        <a:xfrm>
          <a:off x="12954000" y="938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68778</xdr:rowOff>
    </xdr:from>
    <xdr:ext cx="762000" cy="259045"/>
    <xdr:sp macro="" textlink="">
      <xdr:nvSpPr>
        <xdr:cNvPr id="281" name="テキスト ボックス 280"/>
        <xdr:cNvSpPr txBox="1"/>
      </xdr:nvSpPr>
      <xdr:spPr>
        <a:xfrm>
          <a:off x="12623800" y="9155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補助費等の比率は、類似団体平均や全国平均を大幅に上回っております。これは主に、下水道事業や病院事業への繰出し、北はりま消防等の一部事務組合への負担金、産業振興促進奨励金や多面的機能支払交付金事業等の交付金に対する支出です。</a:t>
          </a:r>
        </a:p>
        <a:p>
          <a:r>
            <a:rPr kumimoji="1" lang="ja-JP" altLang="en-US" sz="1200">
              <a:latin typeface="ＭＳ Ｐゴシック"/>
            </a:rPr>
            <a:t>　下水道事業債の償還や産業振興促進奨励金はピークを過ぎたことで減少傾向ですが、病院事業への繰出金は増加しています。</a:t>
          </a:r>
          <a:endParaRPr kumimoji="1" lang="en-US" altLang="ja-JP" sz="1200">
            <a:latin typeface="ＭＳ Ｐゴシック"/>
          </a:endParaRPr>
        </a:p>
        <a:p>
          <a:r>
            <a:rPr kumimoji="1" lang="ja-JP" altLang="en-US" sz="1200">
              <a:latin typeface="ＭＳ Ｐゴシック"/>
            </a:rPr>
            <a:t>　今後は病院事業の改革プランを着実に実行するとともに、各種団体や個人等への補助金を精査し、補助事業等の適正化を図ります。</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41</xdr:row>
      <xdr:rowOff>69850</xdr:rowOff>
    </xdr:to>
    <xdr:cxnSp macro="">
      <xdr:nvCxnSpPr>
        <xdr:cNvPr id="306" name="直線コネクタ 305"/>
        <xdr:cNvCxnSpPr/>
      </xdr:nvCxnSpPr>
      <xdr:spPr>
        <a:xfrm flipV="1">
          <a:off x="16510000" y="5819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7"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8" name="直線コネクタ 307"/>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9"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10" name="直線コネクタ 309"/>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88138</xdr:rowOff>
    </xdr:from>
    <xdr:to>
      <xdr:col>24</xdr:col>
      <xdr:colOff>31750</xdr:colOff>
      <xdr:row>39</xdr:row>
      <xdr:rowOff>133858</xdr:rowOff>
    </xdr:to>
    <xdr:cxnSp macro="">
      <xdr:nvCxnSpPr>
        <xdr:cNvPr id="311" name="直線コネクタ 310"/>
        <xdr:cNvCxnSpPr/>
      </xdr:nvCxnSpPr>
      <xdr:spPr>
        <a:xfrm>
          <a:off x="15671800" y="67746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101871</xdr:rowOff>
    </xdr:from>
    <xdr:ext cx="762000" cy="259045"/>
    <xdr:sp macro="" textlink="">
      <xdr:nvSpPr>
        <xdr:cNvPr id="312"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85344</xdr:rowOff>
    </xdr:from>
    <xdr:to>
      <xdr:col>24</xdr:col>
      <xdr:colOff>82550</xdr:colOff>
      <xdr:row>37</xdr:row>
      <xdr:rowOff>15494</xdr:rowOff>
    </xdr:to>
    <xdr:sp macro="" textlink="">
      <xdr:nvSpPr>
        <xdr:cNvPr id="313" name="フローチャート : 判断 312"/>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88138</xdr:rowOff>
    </xdr:from>
    <xdr:to>
      <xdr:col>22</xdr:col>
      <xdr:colOff>565150</xdr:colOff>
      <xdr:row>39</xdr:row>
      <xdr:rowOff>88138</xdr:rowOff>
    </xdr:to>
    <xdr:cxnSp macro="">
      <xdr:nvCxnSpPr>
        <xdr:cNvPr id="314" name="直線コネクタ 313"/>
        <xdr:cNvCxnSpPr/>
      </xdr:nvCxnSpPr>
      <xdr:spPr>
        <a:xfrm>
          <a:off x="14782800" y="67746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xdr:rowOff>
    </xdr:from>
    <xdr:to>
      <xdr:col>22</xdr:col>
      <xdr:colOff>615950</xdr:colOff>
      <xdr:row>36</xdr:row>
      <xdr:rowOff>109220</xdr:rowOff>
    </xdr:to>
    <xdr:sp macro="" textlink="">
      <xdr:nvSpPr>
        <xdr:cNvPr id="315" name="フローチャート : 判断 314"/>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119397</xdr:rowOff>
    </xdr:from>
    <xdr:ext cx="736600" cy="259045"/>
    <xdr:sp macro="" textlink="">
      <xdr:nvSpPr>
        <xdr:cNvPr id="316" name="テキスト ボックス 315"/>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83566</xdr:rowOff>
    </xdr:from>
    <xdr:to>
      <xdr:col>21</xdr:col>
      <xdr:colOff>361950</xdr:colOff>
      <xdr:row>39</xdr:row>
      <xdr:rowOff>88138</xdr:rowOff>
    </xdr:to>
    <xdr:cxnSp macro="">
      <xdr:nvCxnSpPr>
        <xdr:cNvPr id="317" name="直線コネクタ 316"/>
        <xdr:cNvCxnSpPr/>
      </xdr:nvCxnSpPr>
      <xdr:spPr>
        <a:xfrm>
          <a:off x="13893800" y="67701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25908</xdr:rowOff>
    </xdr:from>
    <xdr:to>
      <xdr:col>21</xdr:col>
      <xdr:colOff>412750</xdr:colOff>
      <xdr:row>36</xdr:row>
      <xdr:rowOff>127508</xdr:rowOff>
    </xdr:to>
    <xdr:sp macro="" textlink="">
      <xdr:nvSpPr>
        <xdr:cNvPr id="318" name="フローチャート : 判断 317"/>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137685</xdr:rowOff>
    </xdr:from>
    <xdr:ext cx="762000" cy="259045"/>
    <xdr:sp macro="" textlink="">
      <xdr:nvSpPr>
        <xdr:cNvPr id="319" name="テキスト ボックス 318"/>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46990</xdr:rowOff>
    </xdr:from>
    <xdr:to>
      <xdr:col>20</xdr:col>
      <xdr:colOff>158750</xdr:colOff>
      <xdr:row>39</xdr:row>
      <xdr:rowOff>83566</xdr:rowOff>
    </xdr:to>
    <xdr:cxnSp macro="">
      <xdr:nvCxnSpPr>
        <xdr:cNvPr id="320" name="直線コネクタ 319"/>
        <xdr:cNvCxnSpPr/>
      </xdr:nvCxnSpPr>
      <xdr:spPr>
        <a:xfrm>
          <a:off x="13004800" y="67335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1" name="フローチャート : 判断 320"/>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22" name="テキスト ボックス 321"/>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23" name="フローチャート : 判断 322"/>
        <xdr:cNvSpPr/>
      </xdr:nvSpPr>
      <xdr:spPr>
        <a:xfrm>
          <a:off x="12954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146829</xdr:rowOff>
    </xdr:from>
    <xdr:ext cx="762000" cy="259045"/>
    <xdr:sp macro="" textlink="">
      <xdr:nvSpPr>
        <xdr:cNvPr id="324" name="テキスト ボックス 323"/>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39</xdr:row>
      <xdr:rowOff>83058</xdr:rowOff>
    </xdr:from>
    <xdr:to>
      <xdr:col>24</xdr:col>
      <xdr:colOff>82550</xdr:colOff>
      <xdr:row>40</xdr:row>
      <xdr:rowOff>13208</xdr:rowOff>
    </xdr:to>
    <xdr:sp macro="" textlink="">
      <xdr:nvSpPr>
        <xdr:cNvPr id="330" name="円/楕円 329"/>
        <xdr:cNvSpPr/>
      </xdr:nvSpPr>
      <xdr:spPr>
        <a:xfrm>
          <a:off x="164592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55135</xdr:rowOff>
    </xdr:from>
    <xdr:ext cx="762000" cy="259045"/>
    <xdr:sp macro="" textlink="">
      <xdr:nvSpPr>
        <xdr:cNvPr id="331" name="補助費等該当値テキスト"/>
        <xdr:cNvSpPr txBox="1"/>
      </xdr:nvSpPr>
      <xdr:spPr>
        <a:xfrm>
          <a:off x="165989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37338</xdr:rowOff>
    </xdr:from>
    <xdr:to>
      <xdr:col>22</xdr:col>
      <xdr:colOff>615950</xdr:colOff>
      <xdr:row>39</xdr:row>
      <xdr:rowOff>138938</xdr:rowOff>
    </xdr:to>
    <xdr:sp macro="" textlink="">
      <xdr:nvSpPr>
        <xdr:cNvPr id="332" name="円/楕円 331"/>
        <xdr:cNvSpPr/>
      </xdr:nvSpPr>
      <xdr:spPr>
        <a:xfrm>
          <a:off x="15621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123715</xdr:rowOff>
    </xdr:from>
    <xdr:ext cx="736600" cy="259045"/>
    <xdr:sp macro="" textlink="">
      <xdr:nvSpPr>
        <xdr:cNvPr id="333" name="テキスト ボックス 332"/>
        <xdr:cNvSpPr txBox="1"/>
      </xdr:nvSpPr>
      <xdr:spPr>
        <a:xfrm>
          <a:off x="15290800" y="681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37338</xdr:rowOff>
    </xdr:from>
    <xdr:to>
      <xdr:col>21</xdr:col>
      <xdr:colOff>412750</xdr:colOff>
      <xdr:row>39</xdr:row>
      <xdr:rowOff>138938</xdr:rowOff>
    </xdr:to>
    <xdr:sp macro="" textlink="">
      <xdr:nvSpPr>
        <xdr:cNvPr id="334" name="円/楕円 333"/>
        <xdr:cNvSpPr/>
      </xdr:nvSpPr>
      <xdr:spPr>
        <a:xfrm>
          <a:off x="14732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123715</xdr:rowOff>
    </xdr:from>
    <xdr:ext cx="762000" cy="259045"/>
    <xdr:sp macro="" textlink="">
      <xdr:nvSpPr>
        <xdr:cNvPr id="335" name="テキスト ボックス 334"/>
        <xdr:cNvSpPr txBox="1"/>
      </xdr:nvSpPr>
      <xdr:spPr>
        <a:xfrm>
          <a:off x="14401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32766</xdr:rowOff>
    </xdr:from>
    <xdr:to>
      <xdr:col>20</xdr:col>
      <xdr:colOff>209550</xdr:colOff>
      <xdr:row>39</xdr:row>
      <xdr:rowOff>134366</xdr:rowOff>
    </xdr:to>
    <xdr:sp macro="" textlink="">
      <xdr:nvSpPr>
        <xdr:cNvPr id="336" name="円/楕円 335"/>
        <xdr:cNvSpPr/>
      </xdr:nvSpPr>
      <xdr:spPr>
        <a:xfrm>
          <a:off x="13843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119143</xdr:rowOff>
    </xdr:from>
    <xdr:ext cx="762000" cy="259045"/>
    <xdr:sp macro="" textlink="">
      <xdr:nvSpPr>
        <xdr:cNvPr id="337" name="テキスト ボックス 336"/>
        <xdr:cNvSpPr txBox="1"/>
      </xdr:nvSpPr>
      <xdr:spPr>
        <a:xfrm>
          <a:off x="13512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167640</xdr:rowOff>
    </xdr:from>
    <xdr:to>
      <xdr:col>19</xdr:col>
      <xdr:colOff>6350</xdr:colOff>
      <xdr:row>39</xdr:row>
      <xdr:rowOff>97790</xdr:rowOff>
    </xdr:to>
    <xdr:sp macro="" textlink="">
      <xdr:nvSpPr>
        <xdr:cNvPr id="338" name="円/楕円 337"/>
        <xdr:cNvSpPr/>
      </xdr:nvSpPr>
      <xdr:spPr>
        <a:xfrm>
          <a:off x="12954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82567</xdr:rowOff>
    </xdr:from>
    <xdr:ext cx="762000" cy="259045"/>
    <xdr:sp macro="" textlink="">
      <xdr:nvSpPr>
        <xdr:cNvPr id="339" name="テキスト ボックス 338"/>
        <xdr:cNvSpPr txBox="1"/>
      </xdr:nvSpPr>
      <xdr:spPr>
        <a:xfrm>
          <a:off x="12623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類似団体と比較して公債費の比率は低水準を維持しているものの、前年度から</a:t>
          </a:r>
          <a:r>
            <a:rPr kumimoji="1" lang="en-US" altLang="ja-JP" sz="1300">
              <a:latin typeface="ＭＳ Ｐゴシック"/>
            </a:rPr>
            <a:t>1.0</a:t>
          </a:r>
          <a:r>
            <a:rPr kumimoji="1" lang="ja-JP" altLang="en-US" sz="1300">
              <a:latin typeface="ＭＳ Ｐゴシック"/>
            </a:rPr>
            <a:t>ポイント悪化しました。</a:t>
          </a:r>
        </a:p>
        <a:p>
          <a:r>
            <a:rPr kumimoji="1" lang="ja-JP" altLang="en-US" sz="1300">
              <a:latin typeface="ＭＳ Ｐゴシック"/>
            </a:rPr>
            <a:t>　これは主に、公共施設の耐震化事業等による償還開始によるものです。</a:t>
          </a:r>
          <a:endParaRPr kumimoji="1" lang="en-US" altLang="ja-JP" sz="1300">
            <a:latin typeface="ＭＳ Ｐゴシック"/>
          </a:endParaRPr>
        </a:p>
        <a:p>
          <a:r>
            <a:rPr kumimoji="1" lang="ja-JP" altLang="en-US" sz="1300">
              <a:latin typeface="ＭＳ Ｐゴシック"/>
            </a:rPr>
            <a:t>　今後はさらに公債費が増加する懸念があるため、行財政改革プランに基づき、投資的経費にかかる市債の発行を抑制し、公債費負担の軽減を図ります。</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66040</xdr:rowOff>
    </xdr:from>
    <xdr:to>
      <xdr:col>7</xdr:col>
      <xdr:colOff>15875</xdr:colOff>
      <xdr:row>80</xdr:row>
      <xdr:rowOff>149861</xdr:rowOff>
    </xdr:to>
    <xdr:cxnSp macro="">
      <xdr:nvCxnSpPr>
        <xdr:cNvPr id="367" name="直線コネクタ 366"/>
        <xdr:cNvCxnSpPr/>
      </xdr:nvCxnSpPr>
      <xdr:spPr>
        <a:xfrm flipV="1">
          <a:off x="4826000" y="12410440"/>
          <a:ext cx="0" cy="145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8"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9" name="直線コネクタ 368"/>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152417</xdr:rowOff>
    </xdr:from>
    <xdr:ext cx="762000" cy="259045"/>
    <xdr:sp macro="" textlink="">
      <xdr:nvSpPr>
        <xdr:cNvPr id="370" name="公債費最大値テキスト"/>
        <xdr:cNvSpPr txBox="1"/>
      </xdr:nvSpPr>
      <xdr:spPr>
        <a:xfrm>
          <a:off x="4914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66040</xdr:rowOff>
    </xdr:from>
    <xdr:to>
      <xdr:col>7</xdr:col>
      <xdr:colOff>104775</xdr:colOff>
      <xdr:row>72</xdr:row>
      <xdr:rowOff>66040</xdr:rowOff>
    </xdr:to>
    <xdr:cxnSp macro="">
      <xdr:nvCxnSpPr>
        <xdr:cNvPr id="371" name="直線コネクタ 370"/>
        <xdr:cNvCxnSpPr/>
      </xdr:nvCxnSpPr>
      <xdr:spPr>
        <a:xfrm>
          <a:off x="4737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27940</xdr:rowOff>
    </xdr:from>
    <xdr:to>
      <xdr:col>7</xdr:col>
      <xdr:colOff>15875</xdr:colOff>
      <xdr:row>74</xdr:row>
      <xdr:rowOff>104140</xdr:rowOff>
    </xdr:to>
    <xdr:cxnSp macro="">
      <xdr:nvCxnSpPr>
        <xdr:cNvPr id="372" name="直線コネクタ 371"/>
        <xdr:cNvCxnSpPr/>
      </xdr:nvCxnSpPr>
      <xdr:spPr>
        <a:xfrm>
          <a:off x="3987800" y="127152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135907</xdr:rowOff>
    </xdr:from>
    <xdr:ext cx="762000" cy="259045"/>
    <xdr:sp macro="" textlink="">
      <xdr:nvSpPr>
        <xdr:cNvPr id="373" name="公債費平均値テキスト"/>
        <xdr:cNvSpPr txBox="1"/>
      </xdr:nvSpPr>
      <xdr:spPr>
        <a:xfrm>
          <a:off x="4914900" y="12994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163830</xdr:rowOff>
    </xdr:from>
    <xdr:to>
      <xdr:col>7</xdr:col>
      <xdr:colOff>66675</xdr:colOff>
      <xdr:row>76</xdr:row>
      <xdr:rowOff>93980</xdr:rowOff>
    </xdr:to>
    <xdr:sp macro="" textlink="">
      <xdr:nvSpPr>
        <xdr:cNvPr id="374" name="フローチャート : 判断 373"/>
        <xdr:cNvSpPr/>
      </xdr:nvSpPr>
      <xdr:spPr>
        <a:xfrm>
          <a:off x="47752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27940</xdr:rowOff>
    </xdr:from>
    <xdr:to>
      <xdr:col>5</xdr:col>
      <xdr:colOff>549275</xdr:colOff>
      <xdr:row>75</xdr:row>
      <xdr:rowOff>8890</xdr:rowOff>
    </xdr:to>
    <xdr:cxnSp macro="">
      <xdr:nvCxnSpPr>
        <xdr:cNvPr id="375" name="直線コネクタ 374"/>
        <xdr:cNvCxnSpPr/>
      </xdr:nvCxnSpPr>
      <xdr:spPr>
        <a:xfrm flipV="1">
          <a:off x="3098800" y="127152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60961</xdr:rowOff>
    </xdr:from>
    <xdr:to>
      <xdr:col>5</xdr:col>
      <xdr:colOff>600075</xdr:colOff>
      <xdr:row>76</xdr:row>
      <xdr:rowOff>162561</xdr:rowOff>
    </xdr:to>
    <xdr:sp macro="" textlink="">
      <xdr:nvSpPr>
        <xdr:cNvPr id="376" name="フローチャート : 判断 375"/>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147338</xdr:rowOff>
    </xdr:from>
    <xdr:ext cx="736600" cy="259045"/>
    <xdr:sp macro="" textlink="">
      <xdr:nvSpPr>
        <xdr:cNvPr id="377" name="テキスト ボックス 376"/>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149860</xdr:rowOff>
    </xdr:from>
    <xdr:to>
      <xdr:col>4</xdr:col>
      <xdr:colOff>346075</xdr:colOff>
      <xdr:row>75</xdr:row>
      <xdr:rowOff>8890</xdr:rowOff>
    </xdr:to>
    <xdr:cxnSp macro="">
      <xdr:nvCxnSpPr>
        <xdr:cNvPr id="378" name="直線コネクタ 377"/>
        <xdr:cNvCxnSpPr/>
      </xdr:nvCxnSpPr>
      <xdr:spPr>
        <a:xfrm>
          <a:off x="2209800" y="12837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91439</xdr:rowOff>
    </xdr:from>
    <xdr:to>
      <xdr:col>4</xdr:col>
      <xdr:colOff>396875</xdr:colOff>
      <xdr:row>77</xdr:row>
      <xdr:rowOff>21589</xdr:rowOff>
    </xdr:to>
    <xdr:sp macro="" textlink="">
      <xdr:nvSpPr>
        <xdr:cNvPr id="379" name="フローチャート :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6366</xdr:rowOff>
    </xdr:from>
    <xdr:ext cx="762000" cy="259045"/>
    <xdr:sp macro="" textlink="">
      <xdr:nvSpPr>
        <xdr:cNvPr id="380" name="テキスト ボックス 379"/>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149860</xdr:rowOff>
    </xdr:from>
    <xdr:to>
      <xdr:col>3</xdr:col>
      <xdr:colOff>142875</xdr:colOff>
      <xdr:row>75</xdr:row>
      <xdr:rowOff>100330</xdr:rowOff>
    </xdr:to>
    <xdr:cxnSp macro="">
      <xdr:nvCxnSpPr>
        <xdr:cNvPr id="381" name="直線コネクタ 380"/>
        <xdr:cNvCxnSpPr/>
      </xdr:nvCxnSpPr>
      <xdr:spPr>
        <a:xfrm flipV="1">
          <a:off x="1320800" y="128371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99061</xdr:rowOff>
    </xdr:from>
    <xdr:to>
      <xdr:col>3</xdr:col>
      <xdr:colOff>193675</xdr:colOff>
      <xdr:row>77</xdr:row>
      <xdr:rowOff>29211</xdr:rowOff>
    </xdr:to>
    <xdr:sp macro="" textlink="">
      <xdr:nvSpPr>
        <xdr:cNvPr id="382" name="フローチャート :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13988</xdr:rowOff>
    </xdr:from>
    <xdr:ext cx="762000" cy="259045"/>
    <xdr:sp macro="" textlink="">
      <xdr:nvSpPr>
        <xdr:cNvPr id="383" name="テキスト ボックス 382"/>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114300</xdr:rowOff>
    </xdr:from>
    <xdr:to>
      <xdr:col>1</xdr:col>
      <xdr:colOff>676275</xdr:colOff>
      <xdr:row>77</xdr:row>
      <xdr:rowOff>44450</xdr:rowOff>
    </xdr:to>
    <xdr:sp macro="" textlink="">
      <xdr:nvSpPr>
        <xdr:cNvPr id="384" name="フローチャート : 判断 383"/>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29227</xdr:rowOff>
    </xdr:from>
    <xdr:ext cx="762000" cy="259045"/>
    <xdr:sp macro="" textlink="">
      <xdr:nvSpPr>
        <xdr:cNvPr id="385" name="テキスト ボックス 384"/>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53340</xdr:rowOff>
    </xdr:from>
    <xdr:to>
      <xdr:col>7</xdr:col>
      <xdr:colOff>66675</xdr:colOff>
      <xdr:row>74</xdr:row>
      <xdr:rowOff>154940</xdr:rowOff>
    </xdr:to>
    <xdr:sp macro="" textlink="">
      <xdr:nvSpPr>
        <xdr:cNvPr id="391" name="円/楕円 390"/>
        <xdr:cNvSpPr/>
      </xdr:nvSpPr>
      <xdr:spPr>
        <a:xfrm>
          <a:off x="47752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69867</xdr:rowOff>
    </xdr:from>
    <xdr:ext cx="762000" cy="259045"/>
    <xdr:sp macro="" textlink="">
      <xdr:nvSpPr>
        <xdr:cNvPr id="392" name="公債費該当値テキスト"/>
        <xdr:cNvSpPr txBox="1"/>
      </xdr:nvSpPr>
      <xdr:spPr>
        <a:xfrm>
          <a:off x="49149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148590</xdr:rowOff>
    </xdr:from>
    <xdr:to>
      <xdr:col>5</xdr:col>
      <xdr:colOff>600075</xdr:colOff>
      <xdr:row>74</xdr:row>
      <xdr:rowOff>78740</xdr:rowOff>
    </xdr:to>
    <xdr:sp macro="" textlink="">
      <xdr:nvSpPr>
        <xdr:cNvPr id="393" name="円/楕円 392"/>
        <xdr:cNvSpPr/>
      </xdr:nvSpPr>
      <xdr:spPr>
        <a:xfrm>
          <a:off x="3937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88917</xdr:rowOff>
    </xdr:from>
    <xdr:ext cx="736600" cy="259045"/>
    <xdr:sp macro="" textlink="">
      <xdr:nvSpPr>
        <xdr:cNvPr id="394" name="テキスト ボックス 393"/>
        <xdr:cNvSpPr txBox="1"/>
      </xdr:nvSpPr>
      <xdr:spPr>
        <a:xfrm>
          <a:off x="3606800" y="1243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129540</xdr:rowOff>
    </xdr:from>
    <xdr:to>
      <xdr:col>4</xdr:col>
      <xdr:colOff>396875</xdr:colOff>
      <xdr:row>75</xdr:row>
      <xdr:rowOff>59690</xdr:rowOff>
    </xdr:to>
    <xdr:sp macro="" textlink="">
      <xdr:nvSpPr>
        <xdr:cNvPr id="395" name="円/楕円 394"/>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69867</xdr:rowOff>
    </xdr:from>
    <xdr:ext cx="762000" cy="259045"/>
    <xdr:sp macro="" textlink="">
      <xdr:nvSpPr>
        <xdr:cNvPr id="396" name="テキスト ボックス 395"/>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99060</xdr:rowOff>
    </xdr:from>
    <xdr:to>
      <xdr:col>3</xdr:col>
      <xdr:colOff>193675</xdr:colOff>
      <xdr:row>75</xdr:row>
      <xdr:rowOff>29210</xdr:rowOff>
    </xdr:to>
    <xdr:sp macro="" textlink="">
      <xdr:nvSpPr>
        <xdr:cNvPr id="397" name="円/楕円 396"/>
        <xdr:cNvSpPr/>
      </xdr:nvSpPr>
      <xdr:spPr>
        <a:xfrm>
          <a:off x="2159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39387</xdr:rowOff>
    </xdr:from>
    <xdr:ext cx="762000" cy="259045"/>
    <xdr:sp macro="" textlink="">
      <xdr:nvSpPr>
        <xdr:cNvPr id="398" name="テキスト ボックス 397"/>
        <xdr:cNvSpPr txBox="1"/>
      </xdr:nvSpPr>
      <xdr:spPr>
        <a:xfrm>
          <a:off x="1828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49530</xdr:rowOff>
    </xdr:from>
    <xdr:to>
      <xdr:col>1</xdr:col>
      <xdr:colOff>676275</xdr:colOff>
      <xdr:row>75</xdr:row>
      <xdr:rowOff>151130</xdr:rowOff>
    </xdr:to>
    <xdr:sp macro="" textlink="">
      <xdr:nvSpPr>
        <xdr:cNvPr id="399" name="円/楕円 398"/>
        <xdr:cNvSpPr/>
      </xdr:nvSpPr>
      <xdr:spPr>
        <a:xfrm>
          <a:off x="1270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161307</xdr:rowOff>
    </xdr:from>
    <xdr:ext cx="762000" cy="259045"/>
    <xdr:sp macro="" textlink="">
      <xdr:nvSpPr>
        <xdr:cNvPr id="400" name="テキスト ボックス 399"/>
        <xdr:cNvSpPr txBox="1"/>
      </xdr:nvSpPr>
      <xdr:spPr>
        <a:xfrm>
          <a:off x="939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公債費以外にかかる経常収支比率は、前年度から</a:t>
          </a:r>
          <a:r>
            <a:rPr kumimoji="1" lang="en-US" altLang="ja-JP" sz="1300">
              <a:latin typeface="ＭＳ Ｐゴシック"/>
            </a:rPr>
            <a:t>5.6</a:t>
          </a:r>
          <a:r>
            <a:rPr kumimoji="1" lang="ja-JP" altLang="en-US" sz="1300">
              <a:latin typeface="ＭＳ Ｐゴシック"/>
            </a:rPr>
            <a:t>ポイント増加し、類似団体平均を</a:t>
          </a:r>
          <a:r>
            <a:rPr kumimoji="1" lang="en-US" altLang="ja-JP" sz="1300">
              <a:latin typeface="ＭＳ Ｐゴシック"/>
            </a:rPr>
            <a:t>7.2</a:t>
          </a:r>
          <a:r>
            <a:rPr kumimoji="1" lang="ja-JP" altLang="en-US" sz="1300">
              <a:latin typeface="ＭＳ Ｐゴシック"/>
            </a:rPr>
            <a:t>ポイント上回っています。</a:t>
          </a:r>
        </a:p>
        <a:p>
          <a:r>
            <a:rPr kumimoji="1" lang="ja-JP" altLang="en-US" sz="1300">
              <a:latin typeface="ＭＳ Ｐゴシック"/>
            </a:rPr>
            <a:t>　これは、人件費が</a:t>
          </a:r>
          <a:r>
            <a:rPr kumimoji="1" lang="en-US" altLang="ja-JP" sz="1300">
              <a:latin typeface="ＭＳ Ｐゴシック"/>
            </a:rPr>
            <a:t>1.1</a:t>
          </a:r>
          <a:r>
            <a:rPr kumimoji="1" lang="ja-JP" altLang="en-US" sz="1300">
              <a:latin typeface="ＭＳ Ｐゴシック"/>
            </a:rPr>
            <a:t>ポイント、公債費が</a:t>
          </a:r>
          <a:r>
            <a:rPr kumimoji="1" lang="en-US" altLang="ja-JP" sz="1300">
              <a:latin typeface="ＭＳ Ｐゴシック"/>
            </a:rPr>
            <a:t>3.7</a:t>
          </a:r>
          <a:r>
            <a:rPr kumimoji="1" lang="ja-JP" altLang="en-US" sz="1300">
              <a:latin typeface="ＭＳ Ｐゴシック"/>
            </a:rPr>
            <a:t>ポイント、物件費が</a:t>
          </a:r>
          <a:r>
            <a:rPr kumimoji="1" lang="en-US" altLang="ja-JP" sz="1300">
              <a:latin typeface="ＭＳ Ｐゴシック"/>
            </a:rPr>
            <a:t>0.4</a:t>
          </a:r>
          <a:r>
            <a:rPr kumimoji="1" lang="ja-JP" altLang="en-US" sz="1300">
              <a:latin typeface="ＭＳ Ｐゴシック"/>
            </a:rPr>
            <a:t>、その他が</a:t>
          </a:r>
          <a:r>
            <a:rPr kumimoji="1" lang="en-US" altLang="ja-JP" sz="1300">
              <a:latin typeface="ＭＳ Ｐゴシック"/>
            </a:rPr>
            <a:t>4.7</a:t>
          </a:r>
          <a:r>
            <a:rPr kumimoji="1" lang="ja-JP" altLang="en-US" sz="1300">
              <a:latin typeface="ＭＳ Ｐゴシック"/>
            </a:rPr>
            <a:t>ポイント下回っているものの、扶助費が</a:t>
          </a:r>
          <a:r>
            <a:rPr kumimoji="1" lang="en-US" altLang="ja-JP" sz="1300">
              <a:latin typeface="ＭＳ Ｐゴシック"/>
            </a:rPr>
            <a:t>2.2</a:t>
          </a:r>
          <a:r>
            <a:rPr kumimoji="1" lang="ja-JP" altLang="en-US" sz="1300">
              <a:latin typeface="ＭＳ Ｐゴシック"/>
            </a:rPr>
            <a:t>ポイント、補助費等が</a:t>
          </a:r>
          <a:r>
            <a:rPr kumimoji="1" lang="en-US" altLang="ja-JP" sz="1300">
              <a:latin typeface="ＭＳ Ｐゴシック"/>
            </a:rPr>
            <a:t>11.2</a:t>
          </a:r>
          <a:r>
            <a:rPr kumimoji="1" lang="ja-JP" altLang="en-US" sz="1300">
              <a:latin typeface="ＭＳ Ｐゴシック"/>
            </a:rPr>
            <a:t>ポイント上回っているためです。</a:t>
          </a:r>
        </a:p>
        <a:p>
          <a:r>
            <a:rPr kumimoji="1" lang="ja-JP" altLang="en-US" sz="1300">
              <a:latin typeface="ＭＳ Ｐゴシック"/>
            </a:rPr>
            <a:t>　扶助費については、少子高齢化対策にかかる経費が今後も増加することが想定されます。</a:t>
          </a: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92710</xdr:rowOff>
    </xdr:from>
    <xdr:to>
      <xdr:col>24</xdr:col>
      <xdr:colOff>31750</xdr:colOff>
      <xdr:row>80</xdr:row>
      <xdr:rowOff>35561</xdr:rowOff>
    </xdr:to>
    <xdr:cxnSp macro="">
      <xdr:nvCxnSpPr>
        <xdr:cNvPr id="426" name="直線コネクタ 425"/>
        <xdr:cNvCxnSpPr/>
      </xdr:nvCxnSpPr>
      <xdr:spPr>
        <a:xfrm flipV="1">
          <a:off x="16510000" y="1260856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7638</xdr:rowOff>
    </xdr:from>
    <xdr:ext cx="762000" cy="259045"/>
    <xdr:sp macro="" textlink="">
      <xdr:nvSpPr>
        <xdr:cNvPr id="427" name="公債費以外最小値テキスト"/>
        <xdr:cNvSpPr txBox="1"/>
      </xdr:nvSpPr>
      <xdr:spPr>
        <a:xfrm>
          <a:off x="16598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35561</xdr:rowOff>
    </xdr:from>
    <xdr:to>
      <xdr:col>24</xdr:col>
      <xdr:colOff>120650</xdr:colOff>
      <xdr:row>80</xdr:row>
      <xdr:rowOff>35561</xdr:rowOff>
    </xdr:to>
    <xdr:cxnSp macro="">
      <xdr:nvCxnSpPr>
        <xdr:cNvPr id="428" name="直線コネクタ 427"/>
        <xdr:cNvCxnSpPr/>
      </xdr:nvCxnSpPr>
      <xdr:spPr>
        <a:xfrm>
          <a:off x="16421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7637</xdr:rowOff>
    </xdr:from>
    <xdr:ext cx="762000" cy="259045"/>
    <xdr:sp macro="" textlink="">
      <xdr:nvSpPr>
        <xdr:cNvPr id="429"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a:t>
          </a:r>
          <a:endParaRPr kumimoji="1" lang="ja-JP" altLang="en-US" sz="1000" b="1">
            <a:latin typeface="ＭＳ Ｐゴシック"/>
          </a:endParaRPr>
        </a:p>
      </xdr:txBody>
    </xdr:sp>
    <xdr:clientData/>
  </xdr:oneCellAnchor>
  <xdr:twoCellAnchor>
    <xdr:from>
      <xdr:col>23</xdr:col>
      <xdr:colOff>628650</xdr:colOff>
      <xdr:row>73</xdr:row>
      <xdr:rowOff>92710</xdr:rowOff>
    </xdr:from>
    <xdr:to>
      <xdr:col>24</xdr:col>
      <xdr:colOff>120650</xdr:colOff>
      <xdr:row>73</xdr:row>
      <xdr:rowOff>92710</xdr:rowOff>
    </xdr:to>
    <xdr:cxnSp macro="">
      <xdr:nvCxnSpPr>
        <xdr:cNvPr id="430" name="直線コネクタ 429"/>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74422</xdr:rowOff>
    </xdr:from>
    <xdr:to>
      <xdr:col>24</xdr:col>
      <xdr:colOff>31750</xdr:colOff>
      <xdr:row>78</xdr:row>
      <xdr:rowOff>159004</xdr:rowOff>
    </xdr:to>
    <xdr:cxnSp macro="">
      <xdr:nvCxnSpPr>
        <xdr:cNvPr id="431" name="直線コネクタ 430"/>
        <xdr:cNvCxnSpPr/>
      </xdr:nvCxnSpPr>
      <xdr:spPr>
        <a:xfrm>
          <a:off x="15671800" y="13276072"/>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138447</xdr:rowOff>
    </xdr:from>
    <xdr:ext cx="762000" cy="259045"/>
    <xdr:sp macro="" textlink="">
      <xdr:nvSpPr>
        <xdr:cNvPr id="432"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33" name="フローチャート : 判断 432"/>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74422</xdr:rowOff>
    </xdr:from>
    <xdr:to>
      <xdr:col>22</xdr:col>
      <xdr:colOff>565150</xdr:colOff>
      <xdr:row>77</xdr:row>
      <xdr:rowOff>78994</xdr:rowOff>
    </xdr:to>
    <xdr:cxnSp macro="">
      <xdr:nvCxnSpPr>
        <xdr:cNvPr id="434" name="直線コネクタ 433"/>
        <xdr:cNvCxnSpPr/>
      </xdr:nvCxnSpPr>
      <xdr:spPr>
        <a:xfrm flipV="1">
          <a:off x="14782800" y="13276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83058</xdr:rowOff>
    </xdr:from>
    <xdr:to>
      <xdr:col>22</xdr:col>
      <xdr:colOff>615950</xdr:colOff>
      <xdr:row>76</xdr:row>
      <xdr:rowOff>13208</xdr:rowOff>
    </xdr:to>
    <xdr:sp macro="" textlink="">
      <xdr:nvSpPr>
        <xdr:cNvPr id="435" name="フローチャート : 判断 434"/>
        <xdr:cNvSpPr/>
      </xdr:nvSpPr>
      <xdr:spPr>
        <a:xfrm>
          <a:off x="15621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23385</xdr:rowOff>
    </xdr:from>
    <xdr:ext cx="736600" cy="259045"/>
    <xdr:sp macro="" textlink="">
      <xdr:nvSpPr>
        <xdr:cNvPr id="436" name="テキスト ボックス 435"/>
        <xdr:cNvSpPr txBox="1"/>
      </xdr:nvSpPr>
      <xdr:spPr>
        <a:xfrm>
          <a:off x="15290800" y="1271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33274</xdr:rowOff>
    </xdr:from>
    <xdr:to>
      <xdr:col>21</xdr:col>
      <xdr:colOff>361950</xdr:colOff>
      <xdr:row>77</xdr:row>
      <xdr:rowOff>78994</xdr:rowOff>
    </xdr:to>
    <xdr:cxnSp macro="">
      <xdr:nvCxnSpPr>
        <xdr:cNvPr id="437" name="直線コネクタ 436"/>
        <xdr:cNvCxnSpPr/>
      </xdr:nvCxnSpPr>
      <xdr:spPr>
        <a:xfrm>
          <a:off x="13893800" y="132349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115062</xdr:rowOff>
    </xdr:from>
    <xdr:to>
      <xdr:col>21</xdr:col>
      <xdr:colOff>412750</xdr:colOff>
      <xdr:row>76</xdr:row>
      <xdr:rowOff>45213</xdr:rowOff>
    </xdr:to>
    <xdr:sp macro="" textlink="">
      <xdr:nvSpPr>
        <xdr:cNvPr id="438" name="フローチャート : 判断 437"/>
        <xdr:cNvSpPr/>
      </xdr:nvSpPr>
      <xdr:spPr>
        <a:xfrm>
          <a:off x="14732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55389</xdr:rowOff>
    </xdr:from>
    <xdr:ext cx="762000" cy="259045"/>
    <xdr:sp macro="" textlink="">
      <xdr:nvSpPr>
        <xdr:cNvPr id="439" name="テキスト ボックス 438"/>
        <xdr:cNvSpPr txBox="1"/>
      </xdr:nvSpPr>
      <xdr:spPr>
        <a:xfrm>
          <a:off x="14401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1270</xdr:rowOff>
    </xdr:from>
    <xdr:to>
      <xdr:col>20</xdr:col>
      <xdr:colOff>158750</xdr:colOff>
      <xdr:row>77</xdr:row>
      <xdr:rowOff>33274</xdr:rowOff>
    </xdr:to>
    <xdr:cxnSp macro="">
      <xdr:nvCxnSpPr>
        <xdr:cNvPr id="440" name="直線コネクタ 439"/>
        <xdr:cNvCxnSpPr/>
      </xdr:nvCxnSpPr>
      <xdr:spPr>
        <a:xfrm>
          <a:off x="13004800" y="132029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69342</xdr:rowOff>
    </xdr:from>
    <xdr:to>
      <xdr:col>20</xdr:col>
      <xdr:colOff>209550</xdr:colOff>
      <xdr:row>75</xdr:row>
      <xdr:rowOff>170942</xdr:rowOff>
    </xdr:to>
    <xdr:sp macro="" textlink="">
      <xdr:nvSpPr>
        <xdr:cNvPr id="441" name="フローチャート : 判断 440"/>
        <xdr:cNvSpPr/>
      </xdr:nvSpPr>
      <xdr:spPr>
        <a:xfrm>
          <a:off x="13843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9669</xdr:rowOff>
    </xdr:from>
    <xdr:ext cx="762000" cy="259045"/>
    <xdr:sp macro="" textlink="">
      <xdr:nvSpPr>
        <xdr:cNvPr id="442" name="テキスト ボックス 441"/>
        <xdr:cNvSpPr txBox="1"/>
      </xdr:nvSpPr>
      <xdr:spPr>
        <a:xfrm>
          <a:off x="13512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43" name="フローチャート : 判断 442"/>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27957</xdr:rowOff>
    </xdr:from>
    <xdr:ext cx="762000" cy="259045"/>
    <xdr:sp macro="" textlink="">
      <xdr:nvSpPr>
        <xdr:cNvPr id="444" name="テキスト ボックス 443"/>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108204</xdr:rowOff>
    </xdr:from>
    <xdr:to>
      <xdr:col>24</xdr:col>
      <xdr:colOff>82550</xdr:colOff>
      <xdr:row>79</xdr:row>
      <xdr:rowOff>38354</xdr:rowOff>
    </xdr:to>
    <xdr:sp macro="" textlink="">
      <xdr:nvSpPr>
        <xdr:cNvPr id="450" name="円/楕円 449"/>
        <xdr:cNvSpPr/>
      </xdr:nvSpPr>
      <xdr:spPr>
        <a:xfrm>
          <a:off x="164592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80281</xdr:rowOff>
    </xdr:from>
    <xdr:ext cx="762000" cy="259045"/>
    <xdr:sp macro="" textlink="">
      <xdr:nvSpPr>
        <xdr:cNvPr id="451" name="公債費以外該当値テキスト"/>
        <xdr:cNvSpPr txBox="1"/>
      </xdr:nvSpPr>
      <xdr:spPr>
        <a:xfrm>
          <a:off x="165989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23622</xdr:rowOff>
    </xdr:from>
    <xdr:to>
      <xdr:col>22</xdr:col>
      <xdr:colOff>615950</xdr:colOff>
      <xdr:row>77</xdr:row>
      <xdr:rowOff>125222</xdr:rowOff>
    </xdr:to>
    <xdr:sp macro="" textlink="">
      <xdr:nvSpPr>
        <xdr:cNvPr id="452" name="円/楕円 451"/>
        <xdr:cNvSpPr/>
      </xdr:nvSpPr>
      <xdr:spPr>
        <a:xfrm>
          <a:off x="15621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109999</xdr:rowOff>
    </xdr:from>
    <xdr:ext cx="736600" cy="259045"/>
    <xdr:sp macro="" textlink="">
      <xdr:nvSpPr>
        <xdr:cNvPr id="453" name="テキスト ボックス 452"/>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28194</xdr:rowOff>
    </xdr:from>
    <xdr:to>
      <xdr:col>21</xdr:col>
      <xdr:colOff>412750</xdr:colOff>
      <xdr:row>77</xdr:row>
      <xdr:rowOff>129794</xdr:rowOff>
    </xdr:to>
    <xdr:sp macro="" textlink="">
      <xdr:nvSpPr>
        <xdr:cNvPr id="454" name="円/楕円 453"/>
        <xdr:cNvSpPr/>
      </xdr:nvSpPr>
      <xdr:spPr>
        <a:xfrm>
          <a:off x="14732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114571</xdr:rowOff>
    </xdr:from>
    <xdr:ext cx="762000" cy="259045"/>
    <xdr:sp macro="" textlink="">
      <xdr:nvSpPr>
        <xdr:cNvPr id="455" name="テキスト ボックス 454"/>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153924</xdr:rowOff>
    </xdr:from>
    <xdr:to>
      <xdr:col>20</xdr:col>
      <xdr:colOff>209550</xdr:colOff>
      <xdr:row>77</xdr:row>
      <xdr:rowOff>84074</xdr:rowOff>
    </xdr:to>
    <xdr:sp macro="" textlink="">
      <xdr:nvSpPr>
        <xdr:cNvPr id="456" name="円/楕円 455"/>
        <xdr:cNvSpPr/>
      </xdr:nvSpPr>
      <xdr:spPr>
        <a:xfrm>
          <a:off x="13843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68851</xdr:rowOff>
    </xdr:from>
    <xdr:ext cx="762000" cy="259045"/>
    <xdr:sp macro="" textlink="">
      <xdr:nvSpPr>
        <xdr:cNvPr id="457" name="テキスト ボックス 456"/>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121920</xdr:rowOff>
    </xdr:from>
    <xdr:to>
      <xdr:col>19</xdr:col>
      <xdr:colOff>6350</xdr:colOff>
      <xdr:row>77</xdr:row>
      <xdr:rowOff>52070</xdr:rowOff>
    </xdr:to>
    <xdr:sp macro="" textlink="">
      <xdr:nvSpPr>
        <xdr:cNvPr id="458" name="円/楕円 457"/>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36847</xdr:rowOff>
    </xdr:from>
    <xdr:ext cx="762000" cy="259045"/>
    <xdr:sp macro="" textlink="">
      <xdr:nvSpPr>
        <xdr:cNvPr id="459" name="テキスト ボックス 458"/>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兵庫県加西市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603</xdr:rowOff>
    </xdr:from>
    <xdr:to>
      <xdr:col>4</xdr:col>
      <xdr:colOff>1117600</xdr:colOff>
      <xdr:row>19</xdr:row>
      <xdr:rowOff>7118</xdr:rowOff>
    </xdr:to>
    <xdr:cxnSp macro="">
      <xdr:nvCxnSpPr>
        <xdr:cNvPr id="45" name="直線コネクタ 44"/>
        <xdr:cNvCxnSpPr/>
      </xdr:nvCxnSpPr>
      <xdr:spPr bwMode="auto">
        <a:xfrm flipV="1">
          <a:off x="5651500" y="2105628"/>
          <a:ext cx="0" cy="1206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150645</xdr:rowOff>
    </xdr:from>
    <xdr:ext cx="762000" cy="259045"/>
    <xdr:sp macro="" textlink="">
      <xdr:nvSpPr>
        <xdr:cNvPr id="46" name="人口1人当たり決算額の推移最小値テキスト130"/>
        <xdr:cNvSpPr txBox="1"/>
      </xdr:nvSpPr>
      <xdr:spPr>
        <a:xfrm>
          <a:off x="5740400" y="3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52,793</a:t>
          </a:r>
          <a:endParaRPr kumimoji="1" lang="ja-JP" altLang="en-US" sz="1000" b="1">
            <a:latin typeface="ＭＳ Ｐゴシック"/>
          </a:endParaRPr>
        </a:p>
      </xdr:txBody>
    </xdr:sp>
    <xdr:clientData/>
  </xdr:oneCellAnchor>
  <xdr:twoCellAnchor>
    <xdr:from>
      <xdr:col>4</xdr:col>
      <xdr:colOff>1028700</xdr:colOff>
      <xdr:row>19</xdr:row>
      <xdr:rowOff>7118</xdr:rowOff>
    </xdr:from>
    <xdr:to>
      <xdr:col>5</xdr:col>
      <xdr:colOff>73025</xdr:colOff>
      <xdr:row>19</xdr:row>
      <xdr:rowOff>7118</xdr:rowOff>
    </xdr:to>
    <xdr:cxnSp macro="">
      <xdr:nvCxnSpPr>
        <xdr:cNvPr id="47" name="直線コネクタ 46"/>
        <xdr:cNvCxnSpPr/>
      </xdr:nvCxnSpPr>
      <xdr:spPr bwMode="auto">
        <a:xfrm>
          <a:off x="5562600" y="3312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86980</xdr:rowOff>
    </xdr:from>
    <xdr:ext cx="762000" cy="259045"/>
    <xdr:sp macro="" textlink="">
      <xdr:nvSpPr>
        <xdr:cNvPr id="48" name="人口1人当たり決算額の推移最大値テキスト130"/>
        <xdr:cNvSpPr txBox="1"/>
      </xdr:nvSpPr>
      <xdr:spPr>
        <a:xfrm>
          <a:off x="5740400" y="184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116,135</a:t>
          </a:r>
          <a:endParaRPr kumimoji="1" lang="ja-JP" altLang="en-US" sz="1000" b="1">
            <a:latin typeface="ＭＳ Ｐゴシック"/>
          </a:endParaRPr>
        </a:p>
      </xdr:txBody>
    </xdr:sp>
    <xdr:clientData/>
  </xdr:oneCellAnchor>
  <xdr:twoCellAnchor>
    <xdr:from>
      <xdr:col>4</xdr:col>
      <xdr:colOff>1028700</xdr:colOff>
      <xdr:row>12</xdr:row>
      <xdr:rowOff>603</xdr:rowOff>
    </xdr:from>
    <xdr:to>
      <xdr:col>5</xdr:col>
      <xdr:colOff>73025</xdr:colOff>
      <xdr:row>12</xdr:row>
      <xdr:rowOff>603</xdr:rowOff>
    </xdr:to>
    <xdr:cxnSp macro="">
      <xdr:nvCxnSpPr>
        <xdr:cNvPr id="49" name="直線コネクタ 48"/>
        <xdr:cNvCxnSpPr/>
      </xdr:nvCxnSpPr>
      <xdr:spPr bwMode="auto">
        <a:xfrm>
          <a:off x="5562600" y="2105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145383</xdr:rowOff>
    </xdr:from>
    <xdr:to>
      <xdr:col>4</xdr:col>
      <xdr:colOff>1117600</xdr:colOff>
      <xdr:row>15</xdr:row>
      <xdr:rowOff>157309</xdr:rowOff>
    </xdr:to>
    <xdr:cxnSp macro="">
      <xdr:nvCxnSpPr>
        <xdr:cNvPr id="50" name="直線コネクタ 49"/>
        <xdr:cNvCxnSpPr/>
      </xdr:nvCxnSpPr>
      <xdr:spPr bwMode="auto">
        <a:xfrm>
          <a:off x="5003800" y="2764758"/>
          <a:ext cx="647700" cy="11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72763</xdr:rowOff>
    </xdr:from>
    <xdr:ext cx="762000" cy="259045"/>
    <xdr:sp macro="" textlink="">
      <xdr:nvSpPr>
        <xdr:cNvPr id="51" name="人口1人当たり決算額の推移平均値テキスト130"/>
        <xdr:cNvSpPr txBox="1"/>
      </xdr:nvSpPr>
      <xdr:spPr>
        <a:xfrm>
          <a:off x="5740400" y="2520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83,548</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56236</xdr:rowOff>
    </xdr:from>
    <xdr:to>
      <xdr:col>5</xdr:col>
      <xdr:colOff>34925</xdr:colOff>
      <xdr:row>15</xdr:row>
      <xdr:rowOff>157836</xdr:rowOff>
    </xdr:to>
    <xdr:sp macro="" textlink="">
      <xdr:nvSpPr>
        <xdr:cNvPr id="52" name="フローチャート : 判断 51"/>
        <xdr:cNvSpPr/>
      </xdr:nvSpPr>
      <xdr:spPr bwMode="auto">
        <a:xfrm>
          <a:off x="56007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145383</xdr:rowOff>
    </xdr:from>
    <xdr:to>
      <xdr:col>4</xdr:col>
      <xdr:colOff>469900</xdr:colOff>
      <xdr:row>16</xdr:row>
      <xdr:rowOff>17977</xdr:rowOff>
    </xdr:to>
    <xdr:cxnSp macro="">
      <xdr:nvCxnSpPr>
        <xdr:cNvPr id="53" name="直線コネクタ 52"/>
        <xdr:cNvCxnSpPr/>
      </xdr:nvCxnSpPr>
      <xdr:spPr bwMode="auto">
        <a:xfrm flipV="1">
          <a:off x="4305300" y="2764758"/>
          <a:ext cx="698500" cy="44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13</xdr:row>
      <xdr:rowOff>138703</xdr:rowOff>
    </xdr:from>
    <xdr:to>
      <xdr:col>4</xdr:col>
      <xdr:colOff>520700</xdr:colOff>
      <xdr:row>14</xdr:row>
      <xdr:rowOff>68853</xdr:rowOff>
    </xdr:to>
    <xdr:sp macro="" textlink="">
      <xdr:nvSpPr>
        <xdr:cNvPr id="54" name="フローチャート : 判断 53"/>
        <xdr:cNvSpPr/>
      </xdr:nvSpPr>
      <xdr:spPr bwMode="auto">
        <a:xfrm>
          <a:off x="4953000" y="241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79030</xdr:rowOff>
    </xdr:from>
    <xdr:ext cx="736600" cy="259045"/>
    <xdr:sp macro="" textlink="">
      <xdr:nvSpPr>
        <xdr:cNvPr id="55" name="テキスト ボックス 54"/>
        <xdr:cNvSpPr txBox="1"/>
      </xdr:nvSpPr>
      <xdr:spPr>
        <a:xfrm>
          <a:off x="4622800" y="2184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17977</xdr:rowOff>
    </xdr:from>
    <xdr:to>
      <xdr:col>3</xdr:col>
      <xdr:colOff>904875</xdr:colOff>
      <xdr:row>16</xdr:row>
      <xdr:rowOff>156299</xdr:rowOff>
    </xdr:to>
    <xdr:cxnSp macro="">
      <xdr:nvCxnSpPr>
        <xdr:cNvPr id="56" name="直線コネクタ 55"/>
        <xdr:cNvCxnSpPr/>
      </xdr:nvCxnSpPr>
      <xdr:spPr bwMode="auto">
        <a:xfrm flipV="1">
          <a:off x="3606800" y="2808802"/>
          <a:ext cx="698500" cy="138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36290</xdr:rowOff>
    </xdr:from>
    <xdr:to>
      <xdr:col>3</xdr:col>
      <xdr:colOff>955675</xdr:colOff>
      <xdr:row>14</xdr:row>
      <xdr:rowOff>137890</xdr:rowOff>
    </xdr:to>
    <xdr:sp macro="" textlink="">
      <xdr:nvSpPr>
        <xdr:cNvPr id="57" name="フローチャート : 判断 56"/>
        <xdr:cNvSpPr/>
      </xdr:nvSpPr>
      <xdr:spPr bwMode="auto">
        <a:xfrm>
          <a:off x="4254500" y="2484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148067</xdr:rowOff>
    </xdr:from>
    <xdr:ext cx="762000" cy="259045"/>
    <xdr:sp macro="" textlink="">
      <xdr:nvSpPr>
        <xdr:cNvPr id="58" name="テキスト ボックス 57"/>
        <xdr:cNvSpPr txBox="1"/>
      </xdr:nvSpPr>
      <xdr:spPr>
        <a:xfrm>
          <a:off x="3924300" y="225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81223</xdr:rowOff>
    </xdr:from>
    <xdr:to>
      <xdr:col>3</xdr:col>
      <xdr:colOff>206375</xdr:colOff>
      <xdr:row>16</xdr:row>
      <xdr:rowOff>156299</xdr:rowOff>
    </xdr:to>
    <xdr:cxnSp macro="">
      <xdr:nvCxnSpPr>
        <xdr:cNvPr id="59" name="直線コネクタ 58"/>
        <xdr:cNvCxnSpPr/>
      </xdr:nvCxnSpPr>
      <xdr:spPr bwMode="auto">
        <a:xfrm>
          <a:off x="2908300" y="2872048"/>
          <a:ext cx="698500" cy="75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87763</xdr:rowOff>
    </xdr:from>
    <xdr:to>
      <xdr:col>3</xdr:col>
      <xdr:colOff>257175</xdr:colOff>
      <xdr:row>15</xdr:row>
      <xdr:rowOff>17913</xdr:rowOff>
    </xdr:to>
    <xdr:sp macro="" textlink="">
      <xdr:nvSpPr>
        <xdr:cNvPr id="60" name="フローチャート : 判断 59"/>
        <xdr:cNvSpPr/>
      </xdr:nvSpPr>
      <xdr:spPr bwMode="auto">
        <a:xfrm>
          <a:off x="3556000" y="2535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28090</xdr:rowOff>
    </xdr:from>
    <xdr:ext cx="762000" cy="259045"/>
    <xdr:sp macro="" textlink="">
      <xdr:nvSpPr>
        <xdr:cNvPr id="61" name="テキスト ボックス 60"/>
        <xdr:cNvSpPr txBox="1"/>
      </xdr:nvSpPr>
      <xdr:spPr>
        <a:xfrm>
          <a:off x="3225800" y="230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590550</xdr:colOff>
      <xdr:row>14</xdr:row>
      <xdr:rowOff>43758</xdr:rowOff>
    </xdr:from>
    <xdr:to>
      <xdr:col>2</xdr:col>
      <xdr:colOff>692150</xdr:colOff>
      <xdr:row>14</xdr:row>
      <xdr:rowOff>145358</xdr:rowOff>
    </xdr:to>
    <xdr:sp macro="" textlink="">
      <xdr:nvSpPr>
        <xdr:cNvPr id="62" name="フローチャート : 判断 61"/>
        <xdr:cNvSpPr/>
      </xdr:nvSpPr>
      <xdr:spPr bwMode="auto">
        <a:xfrm>
          <a:off x="2857500" y="2491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155535</xdr:rowOff>
    </xdr:from>
    <xdr:ext cx="762000" cy="259045"/>
    <xdr:sp macro="" textlink="">
      <xdr:nvSpPr>
        <xdr:cNvPr id="63" name="テキスト ボックス 62"/>
        <xdr:cNvSpPr txBox="1"/>
      </xdr:nvSpPr>
      <xdr:spPr>
        <a:xfrm>
          <a:off x="2527300" y="2260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106509</xdr:rowOff>
    </xdr:from>
    <xdr:to>
      <xdr:col>5</xdr:col>
      <xdr:colOff>34925</xdr:colOff>
      <xdr:row>16</xdr:row>
      <xdr:rowOff>36659</xdr:rowOff>
    </xdr:to>
    <xdr:sp macro="" textlink="">
      <xdr:nvSpPr>
        <xdr:cNvPr id="69" name="円/楕円 68"/>
        <xdr:cNvSpPr/>
      </xdr:nvSpPr>
      <xdr:spPr bwMode="auto">
        <a:xfrm>
          <a:off x="5600700" y="2725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78586</xdr:rowOff>
    </xdr:from>
    <xdr:ext cx="762000" cy="259045"/>
    <xdr:sp macro="" textlink="">
      <xdr:nvSpPr>
        <xdr:cNvPr id="70" name="人口1人当たり決算額の推移該当値テキスト130"/>
        <xdr:cNvSpPr txBox="1"/>
      </xdr:nvSpPr>
      <xdr:spPr>
        <a:xfrm>
          <a:off x="5740400" y="26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80,909</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94583</xdr:rowOff>
    </xdr:from>
    <xdr:to>
      <xdr:col>4</xdr:col>
      <xdr:colOff>520700</xdr:colOff>
      <xdr:row>16</xdr:row>
      <xdr:rowOff>24733</xdr:rowOff>
    </xdr:to>
    <xdr:sp macro="" textlink="">
      <xdr:nvSpPr>
        <xdr:cNvPr id="71" name="円/楕円 70"/>
        <xdr:cNvSpPr/>
      </xdr:nvSpPr>
      <xdr:spPr bwMode="auto">
        <a:xfrm>
          <a:off x="4953000" y="2713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9510</xdr:rowOff>
    </xdr:from>
    <xdr:ext cx="736600" cy="259045"/>
    <xdr:sp macro="" textlink="">
      <xdr:nvSpPr>
        <xdr:cNvPr id="72" name="テキスト ボックス 71"/>
        <xdr:cNvSpPr txBox="1"/>
      </xdr:nvSpPr>
      <xdr:spPr>
        <a:xfrm>
          <a:off x="4622800" y="2800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81,535</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138627</xdr:rowOff>
    </xdr:from>
    <xdr:to>
      <xdr:col>3</xdr:col>
      <xdr:colOff>955675</xdr:colOff>
      <xdr:row>16</xdr:row>
      <xdr:rowOff>68777</xdr:rowOff>
    </xdr:to>
    <xdr:sp macro="" textlink="">
      <xdr:nvSpPr>
        <xdr:cNvPr id="73" name="円/楕円 72"/>
        <xdr:cNvSpPr/>
      </xdr:nvSpPr>
      <xdr:spPr bwMode="auto">
        <a:xfrm>
          <a:off x="4254500" y="2758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53554</xdr:rowOff>
    </xdr:from>
    <xdr:ext cx="762000" cy="259045"/>
    <xdr:sp macro="" textlink="">
      <xdr:nvSpPr>
        <xdr:cNvPr id="74" name="テキスト ボックス 73"/>
        <xdr:cNvSpPr txBox="1"/>
      </xdr:nvSpPr>
      <xdr:spPr>
        <a:xfrm>
          <a:off x="3924300" y="284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79,223</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105499</xdr:rowOff>
    </xdr:from>
    <xdr:to>
      <xdr:col>3</xdr:col>
      <xdr:colOff>257175</xdr:colOff>
      <xdr:row>17</xdr:row>
      <xdr:rowOff>35649</xdr:rowOff>
    </xdr:to>
    <xdr:sp macro="" textlink="">
      <xdr:nvSpPr>
        <xdr:cNvPr id="75" name="円/楕円 74"/>
        <xdr:cNvSpPr/>
      </xdr:nvSpPr>
      <xdr:spPr bwMode="auto">
        <a:xfrm>
          <a:off x="3556000" y="2896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20426</xdr:rowOff>
    </xdr:from>
    <xdr:ext cx="762000" cy="259045"/>
    <xdr:sp macro="" textlink="">
      <xdr:nvSpPr>
        <xdr:cNvPr id="76" name="テキスト ボックス 75"/>
        <xdr:cNvSpPr txBox="1"/>
      </xdr:nvSpPr>
      <xdr:spPr>
        <a:xfrm>
          <a:off x="3225800" y="2982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71,962</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30423</xdr:rowOff>
    </xdr:from>
    <xdr:to>
      <xdr:col>2</xdr:col>
      <xdr:colOff>692150</xdr:colOff>
      <xdr:row>16</xdr:row>
      <xdr:rowOff>132023</xdr:rowOff>
    </xdr:to>
    <xdr:sp macro="" textlink="">
      <xdr:nvSpPr>
        <xdr:cNvPr id="77" name="円/楕円 76"/>
        <xdr:cNvSpPr/>
      </xdr:nvSpPr>
      <xdr:spPr bwMode="auto">
        <a:xfrm>
          <a:off x="2857500" y="2821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116800</xdr:rowOff>
    </xdr:from>
    <xdr:ext cx="762000" cy="259045"/>
    <xdr:sp macro="" textlink="">
      <xdr:nvSpPr>
        <xdr:cNvPr id="78" name="テキスト ボックス 77"/>
        <xdr:cNvSpPr txBox="1"/>
      </xdr:nvSpPr>
      <xdr:spPr>
        <a:xfrm>
          <a:off x="2527300" y="290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75,903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85212</xdr:rowOff>
    </xdr:from>
    <xdr:to>
      <xdr:col>4</xdr:col>
      <xdr:colOff>1117600</xdr:colOff>
      <xdr:row>38</xdr:row>
      <xdr:rowOff>58534</xdr:rowOff>
    </xdr:to>
    <xdr:cxnSp macro="">
      <xdr:nvCxnSpPr>
        <xdr:cNvPr id="105" name="直線コネクタ 104"/>
        <xdr:cNvCxnSpPr/>
      </xdr:nvCxnSpPr>
      <xdr:spPr bwMode="auto">
        <a:xfrm flipV="1">
          <a:off x="5651500" y="6352662"/>
          <a:ext cx="0" cy="1173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30611</xdr:rowOff>
    </xdr:from>
    <xdr:ext cx="762000" cy="259045"/>
    <xdr:sp macro="" textlink="">
      <xdr:nvSpPr>
        <xdr:cNvPr id="106" name="人口1人当たり決算額の推移最小値テキスト445"/>
        <xdr:cNvSpPr txBox="1"/>
      </xdr:nvSpPr>
      <xdr:spPr>
        <a:xfrm>
          <a:off x="5740400" y="749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-2,005</a:t>
          </a:r>
          <a:endParaRPr kumimoji="1" lang="ja-JP" altLang="en-US" sz="1000" b="1">
            <a:latin typeface="ＭＳ Ｐゴシック"/>
          </a:endParaRPr>
        </a:p>
      </xdr:txBody>
    </xdr:sp>
    <xdr:clientData/>
  </xdr:oneCellAnchor>
  <xdr:twoCellAnchor>
    <xdr:from>
      <xdr:col>4</xdr:col>
      <xdr:colOff>1028700</xdr:colOff>
      <xdr:row>38</xdr:row>
      <xdr:rowOff>58534</xdr:rowOff>
    </xdr:from>
    <xdr:to>
      <xdr:col>5</xdr:col>
      <xdr:colOff>73025</xdr:colOff>
      <xdr:row>38</xdr:row>
      <xdr:rowOff>58534</xdr:rowOff>
    </xdr:to>
    <xdr:cxnSp macro="">
      <xdr:nvCxnSpPr>
        <xdr:cNvPr id="107" name="直線コネクタ 106"/>
        <xdr:cNvCxnSpPr/>
      </xdr:nvCxnSpPr>
      <xdr:spPr bwMode="auto">
        <a:xfrm>
          <a:off x="5562600" y="7526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171589</xdr:rowOff>
    </xdr:from>
    <xdr:ext cx="762000" cy="259045"/>
    <xdr:sp macro="" textlink="">
      <xdr:nvSpPr>
        <xdr:cNvPr id="108" name="人口1人当たり決算額の推移最大値テキスト445"/>
        <xdr:cNvSpPr txBox="1"/>
      </xdr:nvSpPr>
      <xdr:spPr>
        <a:xfrm>
          <a:off x="5740400" y="60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49,328</a:t>
          </a:r>
          <a:endParaRPr kumimoji="1" lang="ja-JP" altLang="en-US" sz="1000" b="1">
            <a:latin typeface="ＭＳ Ｐゴシック"/>
          </a:endParaRPr>
        </a:p>
      </xdr:txBody>
    </xdr:sp>
    <xdr:clientData/>
  </xdr:oneCellAnchor>
  <xdr:twoCellAnchor>
    <xdr:from>
      <xdr:col>4</xdr:col>
      <xdr:colOff>1028700</xdr:colOff>
      <xdr:row>34</xdr:row>
      <xdr:rowOff>85212</xdr:rowOff>
    </xdr:from>
    <xdr:to>
      <xdr:col>5</xdr:col>
      <xdr:colOff>73025</xdr:colOff>
      <xdr:row>34</xdr:row>
      <xdr:rowOff>85212</xdr:rowOff>
    </xdr:to>
    <xdr:cxnSp macro="">
      <xdr:nvCxnSpPr>
        <xdr:cNvPr id="109" name="直線コネクタ 108"/>
        <xdr:cNvCxnSpPr/>
      </xdr:nvCxnSpPr>
      <xdr:spPr bwMode="auto">
        <a:xfrm>
          <a:off x="5562600" y="6352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79383</xdr:rowOff>
    </xdr:from>
    <xdr:to>
      <xdr:col>4</xdr:col>
      <xdr:colOff>1117600</xdr:colOff>
      <xdr:row>36</xdr:row>
      <xdr:rowOff>113581</xdr:rowOff>
    </xdr:to>
    <xdr:cxnSp macro="">
      <xdr:nvCxnSpPr>
        <xdr:cNvPr id="110" name="直線コネクタ 109"/>
        <xdr:cNvCxnSpPr/>
      </xdr:nvCxnSpPr>
      <xdr:spPr bwMode="auto">
        <a:xfrm flipV="1">
          <a:off x="5003800" y="7032633"/>
          <a:ext cx="647700" cy="34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144116</xdr:rowOff>
    </xdr:from>
    <xdr:ext cx="762000" cy="259045"/>
    <xdr:sp macro="" textlink="">
      <xdr:nvSpPr>
        <xdr:cNvPr id="111" name="人口1人当たり決算額の推移平均値テキスト445"/>
        <xdr:cNvSpPr txBox="1"/>
      </xdr:nvSpPr>
      <xdr:spPr>
        <a:xfrm>
          <a:off x="5740400" y="6754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299039</xdr:rowOff>
    </xdr:from>
    <xdr:to>
      <xdr:col>5</xdr:col>
      <xdr:colOff>34925</xdr:colOff>
      <xdr:row>36</xdr:row>
      <xdr:rowOff>57739</xdr:rowOff>
    </xdr:to>
    <xdr:sp macro="" textlink="">
      <xdr:nvSpPr>
        <xdr:cNvPr id="112" name="フローチャート : 判断 111"/>
        <xdr:cNvSpPr/>
      </xdr:nvSpPr>
      <xdr:spPr bwMode="auto">
        <a:xfrm>
          <a:off x="56007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19283</xdr:rowOff>
    </xdr:from>
    <xdr:to>
      <xdr:col>4</xdr:col>
      <xdr:colOff>469900</xdr:colOff>
      <xdr:row>36</xdr:row>
      <xdr:rowOff>113581</xdr:rowOff>
    </xdr:to>
    <xdr:cxnSp macro="">
      <xdr:nvCxnSpPr>
        <xdr:cNvPr id="113" name="直線コネクタ 112"/>
        <xdr:cNvCxnSpPr/>
      </xdr:nvCxnSpPr>
      <xdr:spPr bwMode="auto">
        <a:xfrm>
          <a:off x="4305300" y="6972533"/>
          <a:ext cx="698500" cy="94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274145</xdr:rowOff>
    </xdr:from>
    <xdr:to>
      <xdr:col>4</xdr:col>
      <xdr:colOff>520700</xdr:colOff>
      <xdr:row>36</xdr:row>
      <xdr:rowOff>32845</xdr:rowOff>
    </xdr:to>
    <xdr:sp macro="" textlink="">
      <xdr:nvSpPr>
        <xdr:cNvPr id="114" name="フローチャート : 判断 113"/>
        <xdr:cNvSpPr/>
      </xdr:nvSpPr>
      <xdr:spPr bwMode="auto">
        <a:xfrm>
          <a:off x="4953000" y="688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43022</xdr:rowOff>
    </xdr:from>
    <xdr:ext cx="736600" cy="259045"/>
    <xdr:sp macro="" textlink="">
      <xdr:nvSpPr>
        <xdr:cNvPr id="115" name="テキスト ボックス 114"/>
        <xdr:cNvSpPr txBox="1"/>
      </xdr:nvSpPr>
      <xdr:spPr>
        <a:xfrm>
          <a:off x="4622800" y="665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293946</xdr:rowOff>
    </xdr:from>
    <xdr:to>
      <xdr:col>3</xdr:col>
      <xdr:colOff>904875</xdr:colOff>
      <xdr:row>36</xdr:row>
      <xdr:rowOff>19283</xdr:rowOff>
    </xdr:to>
    <xdr:cxnSp macro="">
      <xdr:nvCxnSpPr>
        <xdr:cNvPr id="116" name="直線コネクタ 115"/>
        <xdr:cNvCxnSpPr/>
      </xdr:nvCxnSpPr>
      <xdr:spPr bwMode="auto">
        <a:xfrm>
          <a:off x="3606800" y="6904296"/>
          <a:ext cx="698500" cy="68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274579</xdr:rowOff>
    </xdr:from>
    <xdr:to>
      <xdr:col>3</xdr:col>
      <xdr:colOff>955675</xdr:colOff>
      <xdr:row>36</xdr:row>
      <xdr:rowOff>33279</xdr:rowOff>
    </xdr:to>
    <xdr:sp macro="" textlink="">
      <xdr:nvSpPr>
        <xdr:cNvPr id="117" name="フローチャート : 判断 116"/>
        <xdr:cNvSpPr/>
      </xdr:nvSpPr>
      <xdr:spPr bwMode="auto">
        <a:xfrm>
          <a:off x="42545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43456</xdr:rowOff>
    </xdr:from>
    <xdr:ext cx="762000" cy="259045"/>
    <xdr:sp macro="" textlink="">
      <xdr:nvSpPr>
        <xdr:cNvPr id="118" name="テキスト ボックス 117"/>
        <xdr:cNvSpPr txBox="1"/>
      </xdr:nvSpPr>
      <xdr:spPr>
        <a:xfrm>
          <a:off x="3924300" y="665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181956</xdr:rowOff>
    </xdr:from>
    <xdr:to>
      <xdr:col>3</xdr:col>
      <xdr:colOff>206375</xdr:colOff>
      <xdr:row>35</xdr:row>
      <xdr:rowOff>293946</xdr:rowOff>
    </xdr:to>
    <xdr:cxnSp macro="">
      <xdr:nvCxnSpPr>
        <xdr:cNvPr id="119" name="直線コネクタ 118"/>
        <xdr:cNvCxnSpPr/>
      </xdr:nvCxnSpPr>
      <xdr:spPr bwMode="auto">
        <a:xfrm>
          <a:off x="2908300" y="6792306"/>
          <a:ext cx="698500" cy="111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205565</xdr:rowOff>
    </xdr:from>
    <xdr:to>
      <xdr:col>3</xdr:col>
      <xdr:colOff>257175</xdr:colOff>
      <xdr:row>35</xdr:row>
      <xdr:rowOff>307165</xdr:rowOff>
    </xdr:to>
    <xdr:sp macro="" textlink="">
      <xdr:nvSpPr>
        <xdr:cNvPr id="120" name="フローチャート : 判断 119"/>
        <xdr:cNvSpPr/>
      </xdr:nvSpPr>
      <xdr:spPr bwMode="auto">
        <a:xfrm>
          <a:off x="35560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317342</xdr:rowOff>
    </xdr:from>
    <xdr:ext cx="762000" cy="259045"/>
    <xdr:sp macro="" textlink="">
      <xdr:nvSpPr>
        <xdr:cNvPr id="121" name="テキスト ボックス 120"/>
        <xdr:cNvSpPr txBox="1"/>
      </xdr:nvSpPr>
      <xdr:spPr>
        <a:xfrm>
          <a:off x="3225800" y="658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141877</xdr:rowOff>
    </xdr:from>
    <xdr:to>
      <xdr:col>2</xdr:col>
      <xdr:colOff>692150</xdr:colOff>
      <xdr:row>35</xdr:row>
      <xdr:rowOff>243477</xdr:rowOff>
    </xdr:to>
    <xdr:sp macro="" textlink="">
      <xdr:nvSpPr>
        <xdr:cNvPr id="122" name="フローチャート : 判断 121"/>
        <xdr:cNvSpPr/>
      </xdr:nvSpPr>
      <xdr:spPr bwMode="auto">
        <a:xfrm>
          <a:off x="2857500" y="6752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228254</xdr:rowOff>
    </xdr:from>
    <xdr:ext cx="762000" cy="259045"/>
    <xdr:sp macro="" textlink="">
      <xdr:nvSpPr>
        <xdr:cNvPr id="123" name="テキスト ボックス 122"/>
        <xdr:cNvSpPr txBox="1"/>
      </xdr:nvSpPr>
      <xdr:spPr>
        <a:xfrm>
          <a:off x="2527300" y="6838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28583</xdr:rowOff>
    </xdr:from>
    <xdr:to>
      <xdr:col>5</xdr:col>
      <xdr:colOff>34925</xdr:colOff>
      <xdr:row>36</xdr:row>
      <xdr:rowOff>130183</xdr:rowOff>
    </xdr:to>
    <xdr:sp macro="" textlink="">
      <xdr:nvSpPr>
        <xdr:cNvPr id="129" name="円/楕円 128"/>
        <xdr:cNvSpPr/>
      </xdr:nvSpPr>
      <xdr:spPr bwMode="auto">
        <a:xfrm>
          <a:off x="5600700" y="6981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660</xdr:rowOff>
    </xdr:from>
    <xdr:ext cx="762000" cy="259045"/>
    <xdr:sp macro="" textlink="">
      <xdr:nvSpPr>
        <xdr:cNvPr id="130" name="人口1人当たり決算額の推移該当値テキスト445"/>
        <xdr:cNvSpPr txBox="1"/>
      </xdr:nvSpPr>
      <xdr:spPr>
        <a:xfrm>
          <a:off x="5740400" y="6953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19,583</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62781</xdr:rowOff>
    </xdr:from>
    <xdr:to>
      <xdr:col>4</xdr:col>
      <xdr:colOff>520700</xdr:colOff>
      <xdr:row>36</xdr:row>
      <xdr:rowOff>164381</xdr:rowOff>
    </xdr:to>
    <xdr:sp macro="" textlink="">
      <xdr:nvSpPr>
        <xdr:cNvPr id="131" name="円/楕円 130"/>
        <xdr:cNvSpPr/>
      </xdr:nvSpPr>
      <xdr:spPr bwMode="auto">
        <a:xfrm>
          <a:off x="4953000" y="7016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149158</xdr:rowOff>
    </xdr:from>
    <xdr:ext cx="736600" cy="259045"/>
    <xdr:sp macro="" textlink="">
      <xdr:nvSpPr>
        <xdr:cNvPr id="132" name="テキスト ボックス 131"/>
        <xdr:cNvSpPr txBox="1"/>
      </xdr:nvSpPr>
      <xdr:spPr>
        <a:xfrm>
          <a:off x="4622800" y="7102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18,087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311383</xdr:rowOff>
    </xdr:from>
    <xdr:to>
      <xdr:col>3</xdr:col>
      <xdr:colOff>955675</xdr:colOff>
      <xdr:row>36</xdr:row>
      <xdr:rowOff>70083</xdr:rowOff>
    </xdr:to>
    <xdr:sp macro="" textlink="">
      <xdr:nvSpPr>
        <xdr:cNvPr id="133" name="円/楕円 132"/>
        <xdr:cNvSpPr/>
      </xdr:nvSpPr>
      <xdr:spPr bwMode="auto">
        <a:xfrm>
          <a:off x="4254500" y="6921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54860</xdr:rowOff>
    </xdr:from>
    <xdr:ext cx="762000" cy="259045"/>
    <xdr:sp macro="" textlink="">
      <xdr:nvSpPr>
        <xdr:cNvPr id="134" name="テキスト ボックス 133"/>
        <xdr:cNvSpPr txBox="1"/>
      </xdr:nvSpPr>
      <xdr:spPr>
        <a:xfrm>
          <a:off x="3924300" y="700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22,212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243146</xdr:rowOff>
    </xdr:from>
    <xdr:to>
      <xdr:col>3</xdr:col>
      <xdr:colOff>257175</xdr:colOff>
      <xdr:row>36</xdr:row>
      <xdr:rowOff>1846</xdr:rowOff>
    </xdr:to>
    <xdr:sp macro="" textlink="">
      <xdr:nvSpPr>
        <xdr:cNvPr id="135" name="円/楕円 134"/>
        <xdr:cNvSpPr/>
      </xdr:nvSpPr>
      <xdr:spPr bwMode="auto">
        <a:xfrm>
          <a:off x="3556000" y="6853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329523</xdr:rowOff>
    </xdr:from>
    <xdr:ext cx="762000" cy="259045"/>
    <xdr:sp macro="" textlink="">
      <xdr:nvSpPr>
        <xdr:cNvPr id="136" name="テキスト ボックス 135"/>
        <xdr:cNvSpPr txBox="1"/>
      </xdr:nvSpPr>
      <xdr:spPr>
        <a:xfrm>
          <a:off x="3225800" y="693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25,197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131156</xdr:rowOff>
    </xdr:from>
    <xdr:to>
      <xdr:col>2</xdr:col>
      <xdr:colOff>692150</xdr:colOff>
      <xdr:row>35</xdr:row>
      <xdr:rowOff>232756</xdr:rowOff>
    </xdr:to>
    <xdr:sp macro="" textlink="">
      <xdr:nvSpPr>
        <xdr:cNvPr id="137" name="円/楕円 136"/>
        <xdr:cNvSpPr/>
      </xdr:nvSpPr>
      <xdr:spPr bwMode="auto">
        <a:xfrm>
          <a:off x="2857500" y="6741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242933</xdr:rowOff>
    </xdr:from>
    <xdr:ext cx="762000" cy="259045"/>
    <xdr:sp macro="" textlink="">
      <xdr:nvSpPr>
        <xdr:cNvPr id="138" name="テキスト ボックス 137"/>
        <xdr:cNvSpPr txBox="1"/>
      </xdr:nvSpPr>
      <xdr:spPr>
        <a:xfrm>
          <a:off x="2527300" y="651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30,096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45,099
44,250
150.98
20,290,339
20,228,193
28,455
11,587,169
19,361,253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68.6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49609</xdr:rowOff>
    </xdr:from>
    <xdr:to>
      <xdr:col>6</xdr:col>
      <xdr:colOff>510540</xdr:colOff>
      <xdr:row>39</xdr:row>
      <xdr:rowOff>13444</xdr:rowOff>
    </xdr:to>
    <xdr:cxnSp macro="">
      <xdr:nvCxnSpPr>
        <xdr:cNvPr id="54" name="直線コネクタ 53"/>
        <xdr:cNvCxnSpPr/>
      </xdr:nvCxnSpPr>
      <xdr:spPr>
        <a:xfrm flipV="1">
          <a:off x="4633595" y="5193109"/>
          <a:ext cx="1270" cy="150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17271</xdr:rowOff>
    </xdr:from>
    <xdr:ext cx="534377" cy="259045"/>
    <xdr:sp macro="" textlink="">
      <xdr:nvSpPr>
        <xdr:cNvPr id="55" name="人件費最小値テキスト"/>
        <xdr:cNvSpPr txBox="1"/>
      </xdr:nvSpPr>
      <xdr:spPr>
        <a:xfrm>
          <a:off x="4686300" y="67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38,023</a:t>
          </a:r>
          <a:endParaRPr kumimoji="1" lang="ja-JP" altLang="en-US" sz="1000" b="1">
            <a:latin typeface="ＭＳ Ｐゴシック"/>
          </a:endParaRPr>
        </a:p>
      </xdr:txBody>
    </xdr:sp>
    <xdr:clientData/>
  </xdr:oneCellAnchor>
  <xdr:twoCellAnchor>
    <xdr:from>
      <xdr:col>6</xdr:col>
      <xdr:colOff>422275</xdr:colOff>
      <xdr:row>39</xdr:row>
      <xdr:rowOff>13444</xdr:rowOff>
    </xdr:from>
    <xdr:to>
      <xdr:col>6</xdr:col>
      <xdr:colOff>600075</xdr:colOff>
      <xdr:row>39</xdr:row>
      <xdr:rowOff>13444</xdr:rowOff>
    </xdr:to>
    <xdr:cxnSp macro="">
      <xdr:nvCxnSpPr>
        <xdr:cNvPr id="56" name="直線コネクタ 55"/>
        <xdr:cNvCxnSpPr/>
      </xdr:nvCxnSpPr>
      <xdr:spPr>
        <a:xfrm>
          <a:off x="4546600" y="66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167736</xdr:rowOff>
    </xdr:from>
    <xdr:ext cx="599010" cy="259045"/>
    <xdr:sp macro="" textlink="">
      <xdr:nvSpPr>
        <xdr:cNvPr id="57" name="人件費最大値テキスト"/>
        <xdr:cNvSpPr txBox="1"/>
      </xdr:nvSpPr>
      <xdr:spPr>
        <a:xfrm>
          <a:off x="4686300" y="49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103,941</a:t>
          </a:r>
          <a:endParaRPr kumimoji="1" lang="ja-JP" altLang="en-US" sz="1000" b="1">
            <a:latin typeface="ＭＳ Ｐゴシック"/>
          </a:endParaRPr>
        </a:p>
      </xdr:txBody>
    </xdr:sp>
    <xdr:clientData/>
  </xdr:oneCellAnchor>
  <xdr:twoCellAnchor>
    <xdr:from>
      <xdr:col>6</xdr:col>
      <xdr:colOff>422275</xdr:colOff>
      <xdr:row>30</xdr:row>
      <xdr:rowOff>49609</xdr:rowOff>
    </xdr:from>
    <xdr:to>
      <xdr:col>6</xdr:col>
      <xdr:colOff>600075</xdr:colOff>
      <xdr:row>30</xdr:row>
      <xdr:rowOff>49609</xdr:rowOff>
    </xdr:to>
    <xdr:cxnSp macro="">
      <xdr:nvCxnSpPr>
        <xdr:cNvPr id="58" name="直線コネクタ 57"/>
        <xdr:cNvCxnSpPr/>
      </xdr:nvCxnSpPr>
      <xdr:spPr>
        <a:xfrm>
          <a:off x="4546600" y="5193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75326</xdr:rowOff>
    </xdr:from>
    <xdr:to>
      <xdr:col>6</xdr:col>
      <xdr:colOff>511175</xdr:colOff>
      <xdr:row>36</xdr:row>
      <xdr:rowOff>82527</xdr:rowOff>
    </xdr:to>
    <xdr:cxnSp macro="">
      <xdr:nvCxnSpPr>
        <xdr:cNvPr id="59" name="直線コネクタ 58"/>
        <xdr:cNvCxnSpPr/>
      </xdr:nvCxnSpPr>
      <xdr:spPr>
        <a:xfrm>
          <a:off x="3797300" y="6247526"/>
          <a:ext cx="8382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154411</xdr:rowOff>
    </xdr:from>
    <xdr:ext cx="534377" cy="259045"/>
    <xdr:sp macro="" textlink="">
      <xdr:nvSpPr>
        <xdr:cNvPr id="60" name="人件費平均値テキスト"/>
        <xdr:cNvSpPr txBox="1"/>
      </xdr:nvSpPr>
      <xdr:spPr>
        <a:xfrm>
          <a:off x="4686300" y="581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68,135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131534</xdr:rowOff>
    </xdr:from>
    <xdr:to>
      <xdr:col>6</xdr:col>
      <xdr:colOff>561975</xdr:colOff>
      <xdr:row>35</xdr:row>
      <xdr:rowOff>61684</xdr:rowOff>
    </xdr:to>
    <xdr:sp macro="" textlink="">
      <xdr:nvSpPr>
        <xdr:cNvPr id="61" name="フローチャート : 判断 60"/>
        <xdr:cNvSpPr/>
      </xdr:nvSpPr>
      <xdr:spPr>
        <a:xfrm>
          <a:off x="4584700" y="596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72263</xdr:rowOff>
    </xdr:from>
    <xdr:to>
      <xdr:col>5</xdr:col>
      <xdr:colOff>358775</xdr:colOff>
      <xdr:row>36</xdr:row>
      <xdr:rowOff>75326</xdr:rowOff>
    </xdr:to>
    <xdr:cxnSp macro="">
      <xdr:nvCxnSpPr>
        <xdr:cNvPr id="62" name="直線コネクタ 61"/>
        <xdr:cNvCxnSpPr/>
      </xdr:nvCxnSpPr>
      <xdr:spPr>
        <a:xfrm>
          <a:off x="2908300" y="6244463"/>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32</xdr:row>
      <xdr:rowOff>118024</xdr:rowOff>
    </xdr:from>
    <xdr:to>
      <xdr:col>5</xdr:col>
      <xdr:colOff>409575</xdr:colOff>
      <xdr:row>33</xdr:row>
      <xdr:rowOff>48174</xdr:rowOff>
    </xdr:to>
    <xdr:sp macro="" textlink="">
      <xdr:nvSpPr>
        <xdr:cNvPr id="63" name="フローチャート : 判断 62"/>
        <xdr:cNvSpPr/>
      </xdr:nvSpPr>
      <xdr:spPr>
        <a:xfrm>
          <a:off x="3746500" y="560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64701</xdr:rowOff>
    </xdr:from>
    <xdr:ext cx="534377" cy="259045"/>
    <xdr:sp macro="" textlink="">
      <xdr:nvSpPr>
        <xdr:cNvPr id="64" name="テキスト ボックス 63"/>
        <xdr:cNvSpPr txBox="1"/>
      </xdr:nvSpPr>
      <xdr:spPr>
        <a:xfrm>
          <a:off x="3530111" y="53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72263</xdr:rowOff>
    </xdr:from>
    <xdr:to>
      <xdr:col>4</xdr:col>
      <xdr:colOff>155575</xdr:colOff>
      <xdr:row>36</xdr:row>
      <xdr:rowOff>143106</xdr:rowOff>
    </xdr:to>
    <xdr:cxnSp macro="">
      <xdr:nvCxnSpPr>
        <xdr:cNvPr id="65" name="直線コネクタ 64"/>
        <xdr:cNvCxnSpPr/>
      </xdr:nvCxnSpPr>
      <xdr:spPr>
        <a:xfrm flipV="1">
          <a:off x="2019300" y="6244463"/>
          <a:ext cx="889000" cy="7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12891</xdr:rowOff>
    </xdr:from>
    <xdr:to>
      <xdr:col>4</xdr:col>
      <xdr:colOff>206375</xdr:colOff>
      <xdr:row>33</xdr:row>
      <xdr:rowOff>114491</xdr:rowOff>
    </xdr:to>
    <xdr:sp macro="" textlink="">
      <xdr:nvSpPr>
        <xdr:cNvPr id="66" name="フローチャート : 判断 65"/>
        <xdr:cNvSpPr/>
      </xdr:nvSpPr>
      <xdr:spPr>
        <a:xfrm>
          <a:off x="2857500" y="567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131018</xdr:rowOff>
    </xdr:from>
    <xdr:ext cx="534377" cy="259045"/>
    <xdr:sp macro="" textlink="">
      <xdr:nvSpPr>
        <xdr:cNvPr id="67" name="テキスト ボックス 66"/>
        <xdr:cNvSpPr txBox="1"/>
      </xdr:nvSpPr>
      <xdr:spPr>
        <a:xfrm>
          <a:off x="2641111" y="54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114851</xdr:rowOff>
    </xdr:from>
    <xdr:to>
      <xdr:col>2</xdr:col>
      <xdr:colOff>638175</xdr:colOff>
      <xdr:row>36</xdr:row>
      <xdr:rowOff>143106</xdr:rowOff>
    </xdr:to>
    <xdr:cxnSp macro="">
      <xdr:nvCxnSpPr>
        <xdr:cNvPr id="68" name="直線コネクタ 67"/>
        <xdr:cNvCxnSpPr/>
      </xdr:nvCxnSpPr>
      <xdr:spPr>
        <a:xfrm>
          <a:off x="1130300" y="6287051"/>
          <a:ext cx="8890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37488</xdr:rowOff>
    </xdr:from>
    <xdr:to>
      <xdr:col>3</xdr:col>
      <xdr:colOff>3175</xdr:colOff>
      <xdr:row>33</xdr:row>
      <xdr:rowOff>139088</xdr:rowOff>
    </xdr:to>
    <xdr:sp macro="" textlink="">
      <xdr:nvSpPr>
        <xdr:cNvPr id="69" name="フローチャート : 判断 68"/>
        <xdr:cNvSpPr/>
      </xdr:nvSpPr>
      <xdr:spPr>
        <a:xfrm>
          <a:off x="1968500" y="569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155615</xdr:rowOff>
    </xdr:from>
    <xdr:ext cx="534377" cy="259045"/>
    <xdr:sp macro="" textlink="">
      <xdr:nvSpPr>
        <xdr:cNvPr id="70" name="テキスト ボックス 69"/>
        <xdr:cNvSpPr txBox="1"/>
      </xdr:nvSpPr>
      <xdr:spPr>
        <a:xfrm>
          <a:off x="1752111" y="547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153228</xdr:rowOff>
    </xdr:from>
    <xdr:to>
      <xdr:col>1</xdr:col>
      <xdr:colOff>485775</xdr:colOff>
      <xdr:row>33</xdr:row>
      <xdr:rowOff>83378</xdr:rowOff>
    </xdr:to>
    <xdr:sp macro="" textlink="">
      <xdr:nvSpPr>
        <xdr:cNvPr id="71" name="フローチャート : 判断 70"/>
        <xdr:cNvSpPr/>
      </xdr:nvSpPr>
      <xdr:spPr>
        <a:xfrm>
          <a:off x="1079500" y="5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99905</xdr:rowOff>
    </xdr:from>
    <xdr:ext cx="534377" cy="259045"/>
    <xdr:sp macro="" textlink="">
      <xdr:nvSpPr>
        <xdr:cNvPr id="72" name="テキスト ボックス 71"/>
        <xdr:cNvSpPr txBox="1"/>
      </xdr:nvSpPr>
      <xdr:spPr>
        <a:xfrm>
          <a:off x="863111" y="541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31727</xdr:rowOff>
    </xdr:from>
    <xdr:to>
      <xdr:col>6</xdr:col>
      <xdr:colOff>561975</xdr:colOff>
      <xdr:row>36</xdr:row>
      <xdr:rowOff>133327</xdr:rowOff>
    </xdr:to>
    <xdr:sp macro="" textlink="">
      <xdr:nvSpPr>
        <xdr:cNvPr id="78" name="円/楕円 77"/>
        <xdr:cNvSpPr/>
      </xdr:nvSpPr>
      <xdr:spPr>
        <a:xfrm>
          <a:off x="4584700" y="620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10154</xdr:rowOff>
    </xdr:from>
    <xdr:ext cx="534377" cy="259045"/>
    <xdr:sp macro="" textlink="">
      <xdr:nvSpPr>
        <xdr:cNvPr id="79" name="人件費該当値テキスト"/>
        <xdr:cNvSpPr txBox="1"/>
      </xdr:nvSpPr>
      <xdr:spPr>
        <a:xfrm>
          <a:off x="4686300" y="618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57,501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24526</xdr:rowOff>
    </xdr:from>
    <xdr:to>
      <xdr:col>5</xdr:col>
      <xdr:colOff>409575</xdr:colOff>
      <xdr:row>36</xdr:row>
      <xdr:rowOff>126126</xdr:rowOff>
    </xdr:to>
    <xdr:sp macro="" textlink="">
      <xdr:nvSpPr>
        <xdr:cNvPr id="80" name="円/楕円 79"/>
        <xdr:cNvSpPr/>
      </xdr:nvSpPr>
      <xdr:spPr>
        <a:xfrm>
          <a:off x="3746500" y="619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117253</xdr:rowOff>
    </xdr:from>
    <xdr:ext cx="534377" cy="259045"/>
    <xdr:sp macro="" textlink="">
      <xdr:nvSpPr>
        <xdr:cNvPr id="81" name="テキスト ボックス 80"/>
        <xdr:cNvSpPr txBox="1"/>
      </xdr:nvSpPr>
      <xdr:spPr>
        <a:xfrm>
          <a:off x="3530111" y="628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57,816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21463</xdr:rowOff>
    </xdr:from>
    <xdr:to>
      <xdr:col>4</xdr:col>
      <xdr:colOff>206375</xdr:colOff>
      <xdr:row>36</xdr:row>
      <xdr:rowOff>123063</xdr:rowOff>
    </xdr:to>
    <xdr:sp macro="" textlink="">
      <xdr:nvSpPr>
        <xdr:cNvPr id="82" name="円/楕円 81"/>
        <xdr:cNvSpPr/>
      </xdr:nvSpPr>
      <xdr:spPr>
        <a:xfrm>
          <a:off x="2857500" y="61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114190</xdr:rowOff>
    </xdr:from>
    <xdr:ext cx="534377" cy="259045"/>
    <xdr:sp macro="" textlink="">
      <xdr:nvSpPr>
        <xdr:cNvPr id="83" name="テキスト ボックス 82"/>
        <xdr:cNvSpPr txBox="1"/>
      </xdr:nvSpPr>
      <xdr:spPr>
        <a:xfrm>
          <a:off x="2641111" y="628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57,950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92306</xdr:rowOff>
    </xdr:from>
    <xdr:to>
      <xdr:col>3</xdr:col>
      <xdr:colOff>3175</xdr:colOff>
      <xdr:row>37</xdr:row>
      <xdr:rowOff>22456</xdr:rowOff>
    </xdr:to>
    <xdr:sp macro="" textlink="">
      <xdr:nvSpPr>
        <xdr:cNvPr id="84" name="円/楕円 83"/>
        <xdr:cNvSpPr/>
      </xdr:nvSpPr>
      <xdr:spPr>
        <a:xfrm>
          <a:off x="1968500" y="626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13583</xdr:rowOff>
    </xdr:from>
    <xdr:ext cx="534377" cy="259045"/>
    <xdr:sp macro="" textlink="">
      <xdr:nvSpPr>
        <xdr:cNvPr id="85" name="テキスト ボックス 84"/>
        <xdr:cNvSpPr txBox="1"/>
      </xdr:nvSpPr>
      <xdr:spPr>
        <a:xfrm>
          <a:off x="1752111" y="635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54,851</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64051</xdr:rowOff>
    </xdr:from>
    <xdr:to>
      <xdr:col>1</xdr:col>
      <xdr:colOff>485775</xdr:colOff>
      <xdr:row>36</xdr:row>
      <xdr:rowOff>165651</xdr:rowOff>
    </xdr:to>
    <xdr:sp macro="" textlink="">
      <xdr:nvSpPr>
        <xdr:cNvPr id="86" name="円/楕円 85"/>
        <xdr:cNvSpPr/>
      </xdr:nvSpPr>
      <xdr:spPr>
        <a:xfrm>
          <a:off x="1079500" y="623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156778</xdr:rowOff>
    </xdr:from>
    <xdr:ext cx="534377" cy="259045"/>
    <xdr:sp macro="" textlink="">
      <xdr:nvSpPr>
        <xdr:cNvPr id="87" name="テキスト ボックス 86"/>
        <xdr:cNvSpPr txBox="1"/>
      </xdr:nvSpPr>
      <xdr:spPr>
        <a:xfrm>
          <a:off x="863111" y="632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56,087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40202</xdr:rowOff>
    </xdr:from>
    <xdr:to>
      <xdr:col>6</xdr:col>
      <xdr:colOff>510540</xdr:colOff>
      <xdr:row>58</xdr:row>
      <xdr:rowOff>46229</xdr:rowOff>
    </xdr:to>
    <xdr:cxnSp macro="">
      <xdr:nvCxnSpPr>
        <xdr:cNvPr id="111" name="直線コネクタ 110"/>
        <xdr:cNvCxnSpPr/>
      </xdr:nvCxnSpPr>
      <xdr:spPr>
        <a:xfrm flipV="1">
          <a:off x="4633595" y="8612702"/>
          <a:ext cx="1270" cy="1377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50056</xdr:rowOff>
    </xdr:from>
    <xdr:ext cx="534377" cy="259045"/>
    <xdr:sp macro="" textlink="">
      <xdr:nvSpPr>
        <xdr:cNvPr id="112" name="物件費最小値テキスト"/>
        <xdr:cNvSpPr txBox="1"/>
      </xdr:nvSpPr>
      <xdr:spPr>
        <a:xfrm>
          <a:off x="4686300" y="99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44,533</a:t>
          </a:r>
          <a:endParaRPr kumimoji="1" lang="ja-JP" altLang="en-US" sz="1000" b="1">
            <a:latin typeface="ＭＳ Ｐゴシック"/>
          </a:endParaRPr>
        </a:p>
      </xdr:txBody>
    </xdr:sp>
    <xdr:clientData/>
  </xdr:oneCellAnchor>
  <xdr:twoCellAnchor>
    <xdr:from>
      <xdr:col>6</xdr:col>
      <xdr:colOff>422275</xdr:colOff>
      <xdr:row>58</xdr:row>
      <xdr:rowOff>46229</xdr:rowOff>
    </xdr:from>
    <xdr:to>
      <xdr:col>6</xdr:col>
      <xdr:colOff>600075</xdr:colOff>
      <xdr:row>58</xdr:row>
      <xdr:rowOff>46229</xdr:rowOff>
    </xdr:to>
    <xdr:cxnSp macro="">
      <xdr:nvCxnSpPr>
        <xdr:cNvPr id="113" name="直線コネクタ 112"/>
        <xdr:cNvCxnSpPr/>
      </xdr:nvCxnSpPr>
      <xdr:spPr>
        <a:xfrm>
          <a:off x="4546600" y="9990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158329</xdr:rowOff>
    </xdr:from>
    <xdr:ext cx="599010" cy="259045"/>
    <xdr:sp macro="" textlink="">
      <xdr:nvSpPr>
        <xdr:cNvPr id="114" name="物件費最大値テキスト"/>
        <xdr:cNvSpPr txBox="1"/>
      </xdr:nvSpPr>
      <xdr:spPr>
        <a:xfrm>
          <a:off x="4686300" y="838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406,115</a:t>
          </a:r>
          <a:endParaRPr kumimoji="1" lang="ja-JP" altLang="en-US" sz="1000" b="1">
            <a:latin typeface="ＭＳ Ｐゴシック"/>
          </a:endParaRPr>
        </a:p>
      </xdr:txBody>
    </xdr:sp>
    <xdr:clientData/>
  </xdr:oneCellAnchor>
  <xdr:twoCellAnchor>
    <xdr:from>
      <xdr:col>6</xdr:col>
      <xdr:colOff>422275</xdr:colOff>
      <xdr:row>50</xdr:row>
      <xdr:rowOff>40202</xdr:rowOff>
    </xdr:from>
    <xdr:to>
      <xdr:col>6</xdr:col>
      <xdr:colOff>600075</xdr:colOff>
      <xdr:row>50</xdr:row>
      <xdr:rowOff>40202</xdr:rowOff>
    </xdr:to>
    <xdr:cxnSp macro="">
      <xdr:nvCxnSpPr>
        <xdr:cNvPr id="115" name="直線コネクタ 114"/>
        <xdr:cNvCxnSpPr/>
      </xdr:nvCxnSpPr>
      <xdr:spPr>
        <a:xfrm>
          <a:off x="4546600" y="861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5821</xdr:rowOff>
    </xdr:from>
    <xdr:to>
      <xdr:col>6</xdr:col>
      <xdr:colOff>511175</xdr:colOff>
      <xdr:row>58</xdr:row>
      <xdr:rowOff>18035</xdr:rowOff>
    </xdr:to>
    <xdr:cxnSp macro="">
      <xdr:nvCxnSpPr>
        <xdr:cNvPr id="116" name="直線コネクタ 115"/>
        <xdr:cNvCxnSpPr/>
      </xdr:nvCxnSpPr>
      <xdr:spPr>
        <a:xfrm flipV="1">
          <a:off x="3797300" y="9949921"/>
          <a:ext cx="838200" cy="1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94750</xdr:rowOff>
    </xdr:from>
    <xdr:ext cx="534377" cy="259045"/>
    <xdr:sp macro="" textlink="">
      <xdr:nvSpPr>
        <xdr:cNvPr id="117" name="物件費平均値テキスト"/>
        <xdr:cNvSpPr txBox="1"/>
      </xdr:nvSpPr>
      <xdr:spPr>
        <a:xfrm>
          <a:off x="4686300" y="9695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71873</xdr:rowOff>
    </xdr:from>
    <xdr:to>
      <xdr:col>6</xdr:col>
      <xdr:colOff>561975</xdr:colOff>
      <xdr:row>58</xdr:row>
      <xdr:rowOff>2023</xdr:rowOff>
    </xdr:to>
    <xdr:sp macro="" textlink="">
      <xdr:nvSpPr>
        <xdr:cNvPr id="118" name="フローチャート : 判断 117"/>
        <xdr:cNvSpPr/>
      </xdr:nvSpPr>
      <xdr:spPr>
        <a:xfrm>
          <a:off x="4584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18035</xdr:rowOff>
    </xdr:from>
    <xdr:to>
      <xdr:col>5</xdr:col>
      <xdr:colOff>358775</xdr:colOff>
      <xdr:row>58</xdr:row>
      <xdr:rowOff>27374</xdr:rowOff>
    </xdr:to>
    <xdr:cxnSp macro="">
      <xdr:nvCxnSpPr>
        <xdr:cNvPr id="119" name="直線コネクタ 118"/>
        <xdr:cNvCxnSpPr/>
      </xdr:nvCxnSpPr>
      <xdr:spPr>
        <a:xfrm flipV="1">
          <a:off x="2908300" y="9962135"/>
          <a:ext cx="889000" cy="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68394</xdr:rowOff>
    </xdr:from>
    <xdr:to>
      <xdr:col>5</xdr:col>
      <xdr:colOff>409575</xdr:colOff>
      <xdr:row>57</xdr:row>
      <xdr:rowOff>169994</xdr:rowOff>
    </xdr:to>
    <xdr:sp macro="" textlink="">
      <xdr:nvSpPr>
        <xdr:cNvPr id="120" name="フローチャート : 判断 119"/>
        <xdr:cNvSpPr/>
      </xdr:nvSpPr>
      <xdr:spPr>
        <a:xfrm>
          <a:off x="3746500" y="98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15071</xdr:rowOff>
    </xdr:from>
    <xdr:ext cx="534377" cy="259045"/>
    <xdr:sp macro="" textlink="">
      <xdr:nvSpPr>
        <xdr:cNvPr id="121" name="テキスト ボックス 120"/>
        <xdr:cNvSpPr txBox="1"/>
      </xdr:nvSpPr>
      <xdr:spPr>
        <a:xfrm>
          <a:off x="3530111" y="961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27374</xdr:rowOff>
    </xdr:from>
    <xdr:to>
      <xdr:col>4</xdr:col>
      <xdr:colOff>155575</xdr:colOff>
      <xdr:row>58</xdr:row>
      <xdr:rowOff>32124</xdr:rowOff>
    </xdr:to>
    <xdr:cxnSp macro="">
      <xdr:nvCxnSpPr>
        <xdr:cNvPr id="122" name="直線コネクタ 121"/>
        <xdr:cNvCxnSpPr/>
      </xdr:nvCxnSpPr>
      <xdr:spPr>
        <a:xfrm flipV="1">
          <a:off x="2019300" y="9971474"/>
          <a:ext cx="889000" cy="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67827</xdr:rowOff>
    </xdr:from>
    <xdr:to>
      <xdr:col>4</xdr:col>
      <xdr:colOff>206375</xdr:colOff>
      <xdr:row>57</xdr:row>
      <xdr:rowOff>169427</xdr:rowOff>
    </xdr:to>
    <xdr:sp macro="" textlink="">
      <xdr:nvSpPr>
        <xdr:cNvPr id="123" name="フローチャート : 判断 122"/>
        <xdr:cNvSpPr/>
      </xdr:nvSpPr>
      <xdr:spPr>
        <a:xfrm>
          <a:off x="2857500" y="984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14504</xdr:rowOff>
    </xdr:from>
    <xdr:ext cx="534377" cy="259045"/>
    <xdr:sp macro="" textlink="">
      <xdr:nvSpPr>
        <xdr:cNvPr id="124" name="テキスト ボックス 123"/>
        <xdr:cNvSpPr txBox="1"/>
      </xdr:nvSpPr>
      <xdr:spPr>
        <a:xfrm>
          <a:off x="2641111" y="961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32124</xdr:rowOff>
    </xdr:from>
    <xdr:to>
      <xdr:col>2</xdr:col>
      <xdr:colOff>638175</xdr:colOff>
      <xdr:row>58</xdr:row>
      <xdr:rowOff>40743</xdr:rowOff>
    </xdr:to>
    <xdr:cxnSp macro="">
      <xdr:nvCxnSpPr>
        <xdr:cNvPr id="125" name="直線コネクタ 124"/>
        <xdr:cNvCxnSpPr/>
      </xdr:nvCxnSpPr>
      <xdr:spPr>
        <a:xfrm flipV="1">
          <a:off x="1130300" y="9976224"/>
          <a:ext cx="889000" cy="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69938</xdr:rowOff>
    </xdr:from>
    <xdr:to>
      <xdr:col>3</xdr:col>
      <xdr:colOff>3175</xdr:colOff>
      <xdr:row>58</xdr:row>
      <xdr:rowOff>88</xdr:rowOff>
    </xdr:to>
    <xdr:sp macro="" textlink="">
      <xdr:nvSpPr>
        <xdr:cNvPr id="126" name="フローチャート : 判断 125"/>
        <xdr:cNvSpPr/>
      </xdr:nvSpPr>
      <xdr:spPr>
        <a:xfrm>
          <a:off x="1968500" y="98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16615</xdr:rowOff>
    </xdr:from>
    <xdr:ext cx="534377" cy="259045"/>
    <xdr:sp macro="" textlink="">
      <xdr:nvSpPr>
        <xdr:cNvPr id="127" name="テキスト ボックス 126"/>
        <xdr:cNvSpPr txBox="1"/>
      </xdr:nvSpPr>
      <xdr:spPr>
        <a:xfrm>
          <a:off x="1752111" y="961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97724</xdr:rowOff>
    </xdr:from>
    <xdr:to>
      <xdr:col>1</xdr:col>
      <xdr:colOff>485775</xdr:colOff>
      <xdr:row>58</xdr:row>
      <xdr:rowOff>27874</xdr:rowOff>
    </xdr:to>
    <xdr:sp macro="" textlink="">
      <xdr:nvSpPr>
        <xdr:cNvPr id="128" name="フローチャート : 判断 127"/>
        <xdr:cNvSpPr/>
      </xdr:nvSpPr>
      <xdr:spPr>
        <a:xfrm>
          <a:off x="1079500" y="987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44401</xdr:rowOff>
    </xdr:from>
    <xdr:ext cx="534377" cy="259045"/>
    <xdr:sp macro="" textlink="">
      <xdr:nvSpPr>
        <xdr:cNvPr id="129" name="テキスト ボックス 128"/>
        <xdr:cNvSpPr txBox="1"/>
      </xdr:nvSpPr>
      <xdr:spPr>
        <a:xfrm>
          <a:off x="863111" y="96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126471</xdr:rowOff>
    </xdr:from>
    <xdr:to>
      <xdr:col>6</xdr:col>
      <xdr:colOff>561975</xdr:colOff>
      <xdr:row>58</xdr:row>
      <xdr:rowOff>56621</xdr:rowOff>
    </xdr:to>
    <xdr:sp macro="" textlink="">
      <xdr:nvSpPr>
        <xdr:cNvPr id="135" name="円/楕円 134"/>
        <xdr:cNvSpPr/>
      </xdr:nvSpPr>
      <xdr:spPr>
        <a:xfrm>
          <a:off x="4584700" y="989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50301</xdr:rowOff>
    </xdr:from>
    <xdr:ext cx="534377" cy="259045"/>
    <xdr:sp macro="" textlink="">
      <xdr:nvSpPr>
        <xdr:cNvPr id="136" name="物件費該当値テキスト"/>
        <xdr:cNvSpPr txBox="1"/>
      </xdr:nvSpPr>
      <xdr:spPr>
        <a:xfrm>
          <a:off x="4686300" y="982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55,139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138685</xdr:rowOff>
    </xdr:from>
    <xdr:to>
      <xdr:col>5</xdr:col>
      <xdr:colOff>409575</xdr:colOff>
      <xdr:row>58</xdr:row>
      <xdr:rowOff>68835</xdr:rowOff>
    </xdr:to>
    <xdr:sp macro="" textlink="">
      <xdr:nvSpPr>
        <xdr:cNvPr id="137" name="円/楕円 136"/>
        <xdr:cNvSpPr/>
      </xdr:nvSpPr>
      <xdr:spPr>
        <a:xfrm>
          <a:off x="3746500" y="991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59962</xdr:rowOff>
    </xdr:from>
    <xdr:ext cx="534377" cy="259045"/>
    <xdr:sp macro="" textlink="">
      <xdr:nvSpPr>
        <xdr:cNvPr id="138" name="テキスト ボックス 137"/>
        <xdr:cNvSpPr txBox="1"/>
      </xdr:nvSpPr>
      <xdr:spPr>
        <a:xfrm>
          <a:off x="3530111" y="100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51,933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148024</xdr:rowOff>
    </xdr:from>
    <xdr:to>
      <xdr:col>4</xdr:col>
      <xdr:colOff>206375</xdr:colOff>
      <xdr:row>58</xdr:row>
      <xdr:rowOff>78174</xdr:rowOff>
    </xdr:to>
    <xdr:sp macro="" textlink="">
      <xdr:nvSpPr>
        <xdr:cNvPr id="139" name="円/楕円 138"/>
        <xdr:cNvSpPr/>
      </xdr:nvSpPr>
      <xdr:spPr>
        <a:xfrm>
          <a:off x="2857500" y="99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69301</xdr:rowOff>
    </xdr:from>
    <xdr:ext cx="534377" cy="259045"/>
    <xdr:sp macro="" textlink="">
      <xdr:nvSpPr>
        <xdr:cNvPr id="140" name="テキスト ボックス 139"/>
        <xdr:cNvSpPr txBox="1"/>
      </xdr:nvSpPr>
      <xdr:spPr>
        <a:xfrm>
          <a:off x="2641111" y="1001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49,482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152774</xdr:rowOff>
    </xdr:from>
    <xdr:to>
      <xdr:col>3</xdr:col>
      <xdr:colOff>3175</xdr:colOff>
      <xdr:row>58</xdr:row>
      <xdr:rowOff>82924</xdr:rowOff>
    </xdr:to>
    <xdr:sp macro="" textlink="">
      <xdr:nvSpPr>
        <xdr:cNvPr id="141" name="円/楕円 140"/>
        <xdr:cNvSpPr/>
      </xdr:nvSpPr>
      <xdr:spPr>
        <a:xfrm>
          <a:off x="1968500" y="992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74051</xdr:rowOff>
    </xdr:from>
    <xdr:ext cx="534377" cy="259045"/>
    <xdr:sp macro="" textlink="">
      <xdr:nvSpPr>
        <xdr:cNvPr id="142" name="テキスト ボックス 141"/>
        <xdr:cNvSpPr txBox="1"/>
      </xdr:nvSpPr>
      <xdr:spPr>
        <a:xfrm>
          <a:off x="1752111" y="1001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48,235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161393</xdr:rowOff>
    </xdr:from>
    <xdr:to>
      <xdr:col>1</xdr:col>
      <xdr:colOff>485775</xdr:colOff>
      <xdr:row>58</xdr:row>
      <xdr:rowOff>91543</xdr:rowOff>
    </xdr:to>
    <xdr:sp macro="" textlink="">
      <xdr:nvSpPr>
        <xdr:cNvPr id="143" name="円/楕円 142"/>
        <xdr:cNvSpPr/>
      </xdr:nvSpPr>
      <xdr:spPr>
        <a:xfrm>
          <a:off x="1079500" y="993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82670</xdr:rowOff>
    </xdr:from>
    <xdr:ext cx="534377" cy="259045"/>
    <xdr:sp macro="" textlink="">
      <xdr:nvSpPr>
        <xdr:cNvPr id="144" name="テキスト ボックス 143"/>
        <xdr:cNvSpPr txBox="1"/>
      </xdr:nvSpPr>
      <xdr:spPr>
        <a:xfrm>
          <a:off x="863111" y="1002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45,973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149796</xdr:rowOff>
    </xdr:from>
    <xdr:to>
      <xdr:col>6</xdr:col>
      <xdr:colOff>510540</xdr:colOff>
      <xdr:row>79</xdr:row>
      <xdr:rowOff>23800</xdr:rowOff>
    </xdr:to>
    <xdr:cxnSp macro="">
      <xdr:nvCxnSpPr>
        <xdr:cNvPr id="168" name="直線コネクタ 167"/>
        <xdr:cNvCxnSpPr/>
      </xdr:nvCxnSpPr>
      <xdr:spPr>
        <a:xfrm flipV="1">
          <a:off x="4633595" y="12151296"/>
          <a:ext cx="1270" cy="141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27627</xdr:rowOff>
    </xdr:from>
    <xdr:ext cx="378565" cy="259045"/>
    <xdr:sp macro="" textlink="">
      <xdr:nvSpPr>
        <xdr:cNvPr id="169" name="維持補修費最小値テキスト"/>
        <xdr:cNvSpPr txBox="1"/>
      </xdr:nvSpPr>
      <xdr:spPr>
        <a:xfrm>
          <a:off x="4686300" y="13572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542</a:t>
          </a:r>
          <a:endParaRPr kumimoji="1" lang="ja-JP" altLang="en-US" sz="1000" b="1">
            <a:latin typeface="ＭＳ Ｐゴシック"/>
          </a:endParaRPr>
        </a:p>
      </xdr:txBody>
    </xdr:sp>
    <xdr:clientData/>
  </xdr:oneCellAnchor>
  <xdr:twoCellAnchor>
    <xdr:from>
      <xdr:col>6</xdr:col>
      <xdr:colOff>422275</xdr:colOff>
      <xdr:row>79</xdr:row>
      <xdr:rowOff>23800</xdr:rowOff>
    </xdr:from>
    <xdr:to>
      <xdr:col>6</xdr:col>
      <xdr:colOff>600075</xdr:colOff>
      <xdr:row>79</xdr:row>
      <xdr:rowOff>23800</xdr:rowOff>
    </xdr:to>
    <xdr:cxnSp macro="">
      <xdr:nvCxnSpPr>
        <xdr:cNvPr id="170" name="直線コネクタ 169"/>
        <xdr:cNvCxnSpPr/>
      </xdr:nvCxnSpPr>
      <xdr:spPr>
        <a:xfrm>
          <a:off x="4546600" y="135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96473</xdr:rowOff>
    </xdr:from>
    <xdr:ext cx="534377" cy="259045"/>
    <xdr:sp macro="" textlink="">
      <xdr:nvSpPr>
        <xdr:cNvPr id="171" name="維持補修費最大値テキスト"/>
        <xdr:cNvSpPr txBox="1"/>
      </xdr:nvSpPr>
      <xdr:spPr>
        <a:xfrm>
          <a:off x="4686300" y="1192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37,735</a:t>
          </a:r>
          <a:endParaRPr kumimoji="1" lang="ja-JP" altLang="en-US" sz="1000" b="1">
            <a:latin typeface="ＭＳ Ｐゴシック"/>
          </a:endParaRPr>
        </a:p>
      </xdr:txBody>
    </xdr:sp>
    <xdr:clientData/>
  </xdr:oneCellAnchor>
  <xdr:twoCellAnchor>
    <xdr:from>
      <xdr:col>6</xdr:col>
      <xdr:colOff>422275</xdr:colOff>
      <xdr:row>70</xdr:row>
      <xdr:rowOff>149796</xdr:rowOff>
    </xdr:from>
    <xdr:to>
      <xdr:col>6</xdr:col>
      <xdr:colOff>600075</xdr:colOff>
      <xdr:row>70</xdr:row>
      <xdr:rowOff>149796</xdr:rowOff>
    </xdr:to>
    <xdr:cxnSp macro="">
      <xdr:nvCxnSpPr>
        <xdr:cNvPr id="172" name="直線コネクタ 171"/>
        <xdr:cNvCxnSpPr/>
      </xdr:nvCxnSpPr>
      <xdr:spPr>
        <a:xfrm>
          <a:off x="4546600" y="1215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169684</xdr:rowOff>
    </xdr:from>
    <xdr:to>
      <xdr:col>6</xdr:col>
      <xdr:colOff>511175</xdr:colOff>
      <xdr:row>78</xdr:row>
      <xdr:rowOff>6998</xdr:rowOff>
    </xdr:to>
    <xdr:cxnSp macro="">
      <xdr:nvCxnSpPr>
        <xdr:cNvPr id="173" name="直線コネクタ 172"/>
        <xdr:cNvCxnSpPr/>
      </xdr:nvCxnSpPr>
      <xdr:spPr>
        <a:xfrm>
          <a:off x="3797300" y="13371334"/>
          <a:ext cx="8382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143285</xdr:rowOff>
    </xdr:from>
    <xdr:ext cx="469744" cy="259045"/>
    <xdr:sp macro="" textlink="">
      <xdr:nvSpPr>
        <xdr:cNvPr id="174" name="維持補修費平均値テキスト"/>
        <xdr:cNvSpPr txBox="1"/>
      </xdr:nvSpPr>
      <xdr:spPr>
        <a:xfrm>
          <a:off x="4686300" y="13173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120408</xdr:rowOff>
    </xdr:from>
    <xdr:to>
      <xdr:col>6</xdr:col>
      <xdr:colOff>561975</xdr:colOff>
      <xdr:row>78</xdr:row>
      <xdr:rowOff>50558</xdr:rowOff>
    </xdr:to>
    <xdr:sp macro="" textlink="">
      <xdr:nvSpPr>
        <xdr:cNvPr id="175" name="フローチャート : 判断 174"/>
        <xdr:cNvSpPr/>
      </xdr:nvSpPr>
      <xdr:spPr>
        <a:xfrm>
          <a:off x="45847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169684</xdr:rowOff>
    </xdr:from>
    <xdr:to>
      <xdr:col>5</xdr:col>
      <xdr:colOff>358775</xdr:colOff>
      <xdr:row>78</xdr:row>
      <xdr:rowOff>20562</xdr:rowOff>
    </xdr:to>
    <xdr:cxnSp macro="">
      <xdr:nvCxnSpPr>
        <xdr:cNvPr id="176" name="直線コネクタ 175"/>
        <xdr:cNvCxnSpPr/>
      </xdr:nvCxnSpPr>
      <xdr:spPr>
        <a:xfrm flipV="1">
          <a:off x="2908300" y="13371334"/>
          <a:ext cx="889000" cy="2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74803</xdr:rowOff>
    </xdr:from>
    <xdr:to>
      <xdr:col>5</xdr:col>
      <xdr:colOff>409575</xdr:colOff>
      <xdr:row>78</xdr:row>
      <xdr:rowOff>4953</xdr:rowOff>
    </xdr:to>
    <xdr:sp macro="" textlink="">
      <xdr:nvSpPr>
        <xdr:cNvPr id="177" name="フローチャート : 判断 176"/>
        <xdr:cNvSpPr/>
      </xdr:nvSpPr>
      <xdr:spPr>
        <a:xfrm>
          <a:off x="3746500" y="1327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21480</xdr:rowOff>
    </xdr:from>
    <xdr:ext cx="469744" cy="259045"/>
    <xdr:sp macro="" textlink="">
      <xdr:nvSpPr>
        <xdr:cNvPr id="178" name="テキスト ボックス 177"/>
        <xdr:cNvSpPr txBox="1"/>
      </xdr:nvSpPr>
      <xdr:spPr>
        <a:xfrm>
          <a:off x="3562427" y="1305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20562</xdr:rowOff>
    </xdr:from>
    <xdr:to>
      <xdr:col>4</xdr:col>
      <xdr:colOff>155575</xdr:colOff>
      <xdr:row>78</xdr:row>
      <xdr:rowOff>63995</xdr:rowOff>
    </xdr:to>
    <xdr:cxnSp macro="">
      <xdr:nvCxnSpPr>
        <xdr:cNvPr id="179" name="直線コネクタ 178"/>
        <xdr:cNvCxnSpPr/>
      </xdr:nvCxnSpPr>
      <xdr:spPr>
        <a:xfrm flipV="1">
          <a:off x="2019300" y="13393662"/>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70802</xdr:rowOff>
    </xdr:from>
    <xdr:to>
      <xdr:col>4</xdr:col>
      <xdr:colOff>206375</xdr:colOff>
      <xdr:row>78</xdr:row>
      <xdr:rowOff>952</xdr:rowOff>
    </xdr:to>
    <xdr:sp macro="" textlink="">
      <xdr:nvSpPr>
        <xdr:cNvPr id="180" name="フローチャート : 判断 179"/>
        <xdr:cNvSpPr/>
      </xdr:nvSpPr>
      <xdr:spPr>
        <a:xfrm>
          <a:off x="2857500" y="1327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17479</xdr:rowOff>
    </xdr:from>
    <xdr:ext cx="469744" cy="259045"/>
    <xdr:sp macro="" textlink="">
      <xdr:nvSpPr>
        <xdr:cNvPr id="181" name="テキスト ボックス 180"/>
        <xdr:cNvSpPr txBox="1"/>
      </xdr:nvSpPr>
      <xdr:spPr>
        <a:xfrm>
          <a:off x="2673427" y="1304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39002</xdr:rowOff>
    </xdr:from>
    <xdr:to>
      <xdr:col>2</xdr:col>
      <xdr:colOff>638175</xdr:colOff>
      <xdr:row>78</xdr:row>
      <xdr:rowOff>63995</xdr:rowOff>
    </xdr:to>
    <xdr:cxnSp macro="">
      <xdr:nvCxnSpPr>
        <xdr:cNvPr id="182" name="直線コネクタ 181"/>
        <xdr:cNvCxnSpPr/>
      </xdr:nvCxnSpPr>
      <xdr:spPr>
        <a:xfrm>
          <a:off x="1130300" y="13412102"/>
          <a:ext cx="889000" cy="2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100406</xdr:rowOff>
    </xdr:from>
    <xdr:to>
      <xdr:col>3</xdr:col>
      <xdr:colOff>3175</xdr:colOff>
      <xdr:row>78</xdr:row>
      <xdr:rowOff>30556</xdr:rowOff>
    </xdr:to>
    <xdr:sp macro="" textlink="">
      <xdr:nvSpPr>
        <xdr:cNvPr id="183" name="フローチャート : 判断 182"/>
        <xdr:cNvSpPr/>
      </xdr:nvSpPr>
      <xdr:spPr>
        <a:xfrm>
          <a:off x="1968500" y="1330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47083</xdr:rowOff>
    </xdr:from>
    <xdr:ext cx="469744" cy="259045"/>
    <xdr:sp macro="" textlink="">
      <xdr:nvSpPr>
        <xdr:cNvPr id="184" name="テキスト ボックス 183"/>
        <xdr:cNvSpPr txBox="1"/>
      </xdr:nvSpPr>
      <xdr:spPr>
        <a:xfrm>
          <a:off x="1784427" y="1307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93814</xdr:rowOff>
    </xdr:from>
    <xdr:to>
      <xdr:col>1</xdr:col>
      <xdr:colOff>485775</xdr:colOff>
      <xdr:row>78</xdr:row>
      <xdr:rowOff>23964</xdr:rowOff>
    </xdr:to>
    <xdr:sp macro="" textlink="">
      <xdr:nvSpPr>
        <xdr:cNvPr id="185" name="フローチャート : 判断 184"/>
        <xdr:cNvSpPr/>
      </xdr:nvSpPr>
      <xdr:spPr>
        <a:xfrm>
          <a:off x="1079500" y="132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40491</xdr:rowOff>
    </xdr:from>
    <xdr:ext cx="469744" cy="259045"/>
    <xdr:sp macro="" textlink="">
      <xdr:nvSpPr>
        <xdr:cNvPr id="186" name="テキスト ボックス 185"/>
        <xdr:cNvSpPr txBox="1"/>
      </xdr:nvSpPr>
      <xdr:spPr>
        <a:xfrm>
          <a:off x="895427" y="1307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127648</xdr:rowOff>
    </xdr:from>
    <xdr:to>
      <xdr:col>6</xdr:col>
      <xdr:colOff>561975</xdr:colOff>
      <xdr:row>78</xdr:row>
      <xdr:rowOff>57798</xdr:rowOff>
    </xdr:to>
    <xdr:sp macro="" textlink="">
      <xdr:nvSpPr>
        <xdr:cNvPr id="192" name="円/楕円 191"/>
        <xdr:cNvSpPr/>
      </xdr:nvSpPr>
      <xdr:spPr>
        <a:xfrm>
          <a:off x="4584700" y="1332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106075</xdr:rowOff>
    </xdr:from>
    <xdr:ext cx="469744" cy="259045"/>
    <xdr:sp macro="" textlink="">
      <xdr:nvSpPr>
        <xdr:cNvPr id="193" name="維持補修費該当値テキスト"/>
        <xdr:cNvSpPr txBox="1"/>
      </xdr:nvSpPr>
      <xdr:spPr>
        <a:xfrm>
          <a:off x="4686300" y="1330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118884</xdr:rowOff>
    </xdr:from>
    <xdr:to>
      <xdr:col>5</xdr:col>
      <xdr:colOff>409575</xdr:colOff>
      <xdr:row>78</xdr:row>
      <xdr:rowOff>49034</xdr:rowOff>
    </xdr:to>
    <xdr:sp macro="" textlink="">
      <xdr:nvSpPr>
        <xdr:cNvPr id="194" name="円/楕円 193"/>
        <xdr:cNvSpPr/>
      </xdr:nvSpPr>
      <xdr:spPr>
        <a:xfrm>
          <a:off x="3746500" y="1332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40161</xdr:rowOff>
    </xdr:from>
    <xdr:ext cx="469744" cy="259045"/>
    <xdr:sp macro="" textlink="">
      <xdr:nvSpPr>
        <xdr:cNvPr id="195" name="テキスト ボックス 194"/>
        <xdr:cNvSpPr txBox="1"/>
      </xdr:nvSpPr>
      <xdr:spPr>
        <a:xfrm>
          <a:off x="3562427" y="1341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141212</xdr:rowOff>
    </xdr:from>
    <xdr:to>
      <xdr:col>4</xdr:col>
      <xdr:colOff>206375</xdr:colOff>
      <xdr:row>78</xdr:row>
      <xdr:rowOff>71362</xdr:rowOff>
    </xdr:to>
    <xdr:sp macro="" textlink="">
      <xdr:nvSpPr>
        <xdr:cNvPr id="196" name="円/楕円 195"/>
        <xdr:cNvSpPr/>
      </xdr:nvSpPr>
      <xdr:spPr>
        <a:xfrm>
          <a:off x="2857500" y="133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62489</xdr:rowOff>
    </xdr:from>
    <xdr:ext cx="469744" cy="259045"/>
    <xdr:sp macro="" textlink="">
      <xdr:nvSpPr>
        <xdr:cNvPr id="197" name="テキスト ボックス 196"/>
        <xdr:cNvSpPr txBox="1"/>
      </xdr:nvSpPr>
      <xdr:spPr>
        <a:xfrm>
          <a:off x="2673427" y="1343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13195</xdr:rowOff>
    </xdr:from>
    <xdr:to>
      <xdr:col>3</xdr:col>
      <xdr:colOff>3175</xdr:colOff>
      <xdr:row>78</xdr:row>
      <xdr:rowOff>114795</xdr:rowOff>
    </xdr:to>
    <xdr:sp macro="" textlink="">
      <xdr:nvSpPr>
        <xdr:cNvPr id="198" name="円/楕円 197"/>
        <xdr:cNvSpPr/>
      </xdr:nvSpPr>
      <xdr:spPr>
        <a:xfrm>
          <a:off x="1968500" y="1338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105922</xdr:rowOff>
    </xdr:from>
    <xdr:ext cx="469744" cy="259045"/>
    <xdr:sp macro="" textlink="">
      <xdr:nvSpPr>
        <xdr:cNvPr id="199" name="テキスト ボックス 198"/>
        <xdr:cNvSpPr txBox="1"/>
      </xdr:nvSpPr>
      <xdr:spPr>
        <a:xfrm>
          <a:off x="1784427" y="1347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159652</xdr:rowOff>
    </xdr:from>
    <xdr:to>
      <xdr:col>1</xdr:col>
      <xdr:colOff>485775</xdr:colOff>
      <xdr:row>78</xdr:row>
      <xdr:rowOff>89802</xdr:rowOff>
    </xdr:to>
    <xdr:sp macro="" textlink="">
      <xdr:nvSpPr>
        <xdr:cNvPr id="200" name="円/楕円 199"/>
        <xdr:cNvSpPr/>
      </xdr:nvSpPr>
      <xdr:spPr>
        <a:xfrm>
          <a:off x="1079500" y="1336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80929</xdr:rowOff>
    </xdr:from>
    <xdr:ext cx="469744" cy="259045"/>
    <xdr:sp macro="" textlink="">
      <xdr:nvSpPr>
        <xdr:cNvPr id="201" name="テキスト ボックス 200"/>
        <xdr:cNvSpPr txBox="1"/>
      </xdr:nvSpPr>
      <xdr:spPr>
        <a:xfrm>
          <a:off x="895427" y="1345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165722</xdr:rowOff>
    </xdr:from>
    <xdr:to>
      <xdr:col>6</xdr:col>
      <xdr:colOff>510540</xdr:colOff>
      <xdr:row>97</xdr:row>
      <xdr:rowOff>170408</xdr:rowOff>
    </xdr:to>
    <xdr:cxnSp macro="">
      <xdr:nvCxnSpPr>
        <xdr:cNvPr id="226" name="直線コネクタ 225"/>
        <xdr:cNvCxnSpPr/>
      </xdr:nvCxnSpPr>
      <xdr:spPr>
        <a:xfrm flipV="1">
          <a:off x="4633595" y="15424772"/>
          <a:ext cx="1270" cy="137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2785</xdr:rowOff>
    </xdr:from>
    <xdr:ext cx="534377" cy="259045"/>
    <xdr:sp macro="" textlink="">
      <xdr:nvSpPr>
        <xdr:cNvPr id="227" name="扶助費最小値テキスト"/>
        <xdr:cNvSpPr txBox="1"/>
      </xdr:nvSpPr>
      <xdr:spPr>
        <a:xfrm>
          <a:off x="4686300" y="168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51,388</a:t>
          </a:r>
          <a:endParaRPr kumimoji="1" lang="ja-JP" altLang="en-US" sz="1000" b="1">
            <a:latin typeface="ＭＳ Ｐゴシック"/>
          </a:endParaRPr>
        </a:p>
      </xdr:txBody>
    </xdr:sp>
    <xdr:clientData/>
  </xdr:oneCellAnchor>
  <xdr:twoCellAnchor>
    <xdr:from>
      <xdr:col>6</xdr:col>
      <xdr:colOff>422275</xdr:colOff>
      <xdr:row>97</xdr:row>
      <xdr:rowOff>170408</xdr:rowOff>
    </xdr:from>
    <xdr:to>
      <xdr:col>6</xdr:col>
      <xdr:colOff>600075</xdr:colOff>
      <xdr:row>97</xdr:row>
      <xdr:rowOff>170408</xdr:rowOff>
    </xdr:to>
    <xdr:cxnSp macro="">
      <xdr:nvCxnSpPr>
        <xdr:cNvPr id="228" name="直線コネクタ 227"/>
        <xdr:cNvCxnSpPr/>
      </xdr:nvCxnSpPr>
      <xdr:spPr>
        <a:xfrm>
          <a:off x="4546600" y="1680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112399</xdr:rowOff>
    </xdr:from>
    <xdr:ext cx="599010" cy="259045"/>
    <xdr:sp macro="" textlink="">
      <xdr:nvSpPr>
        <xdr:cNvPr id="229" name="扶助費最大値テキスト"/>
        <xdr:cNvSpPr txBox="1"/>
      </xdr:nvSpPr>
      <xdr:spPr>
        <a:xfrm>
          <a:off x="4686300" y="1519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123,634</a:t>
          </a:r>
          <a:endParaRPr kumimoji="1" lang="ja-JP" altLang="en-US" sz="1000" b="1">
            <a:latin typeface="ＭＳ Ｐゴシック"/>
          </a:endParaRPr>
        </a:p>
      </xdr:txBody>
    </xdr:sp>
    <xdr:clientData/>
  </xdr:oneCellAnchor>
  <xdr:twoCellAnchor>
    <xdr:from>
      <xdr:col>6</xdr:col>
      <xdr:colOff>422275</xdr:colOff>
      <xdr:row>89</xdr:row>
      <xdr:rowOff>165722</xdr:rowOff>
    </xdr:from>
    <xdr:to>
      <xdr:col>6</xdr:col>
      <xdr:colOff>600075</xdr:colOff>
      <xdr:row>89</xdr:row>
      <xdr:rowOff>165722</xdr:rowOff>
    </xdr:to>
    <xdr:cxnSp macro="">
      <xdr:nvCxnSpPr>
        <xdr:cNvPr id="230" name="直線コネクタ 229"/>
        <xdr:cNvCxnSpPr/>
      </xdr:nvCxnSpPr>
      <xdr:spPr>
        <a:xfrm>
          <a:off x="4546600" y="1542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13494</xdr:rowOff>
    </xdr:from>
    <xdr:to>
      <xdr:col>6</xdr:col>
      <xdr:colOff>511175</xdr:colOff>
      <xdr:row>95</xdr:row>
      <xdr:rowOff>135700</xdr:rowOff>
    </xdr:to>
    <xdr:cxnSp macro="">
      <xdr:nvCxnSpPr>
        <xdr:cNvPr id="231" name="直線コネクタ 230"/>
        <xdr:cNvCxnSpPr/>
      </xdr:nvCxnSpPr>
      <xdr:spPr>
        <a:xfrm flipV="1">
          <a:off x="3797300" y="16301244"/>
          <a:ext cx="838200" cy="1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150506</xdr:rowOff>
    </xdr:from>
    <xdr:ext cx="534377" cy="259045"/>
    <xdr:sp macro="" textlink="">
      <xdr:nvSpPr>
        <xdr:cNvPr id="232" name="扶助費平均値テキスト"/>
        <xdr:cNvSpPr txBox="1"/>
      </xdr:nvSpPr>
      <xdr:spPr>
        <a:xfrm>
          <a:off x="4686300" y="16095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77,967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127629</xdr:rowOff>
    </xdr:from>
    <xdr:to>
      <xdr:col>6</xdr:col>
      <xdr:colOff>561975</xdr:colOff>
      <xdr:row>95</xdr:row>
      <xdr:rowOff>57779</xdr:rowOff>
    </xdr:to>
    <xdr:sp macro="" textlink="">
      <xdr:nvSpPr>
        <xdr:cNvPr id="233" name="フローチャート : 判断 232"/>
        <xdr:cNvSpPr/>
      </xdr:nvSpPr>
      <xdr:spPr>
        <a:xfrm>
          <a:off x="45847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135700</xdr:rowOff>
    </xdr:from>
    <xdr:to>
      <xdr:col>5</xdr:col>
      <xdr:colOff>358775</xdr:colOff>
      <xdr:row>96</xdr:row>
      <xdr:rowOff>31381</xdr:rowOff>
    </xdr:to>
    <xdr:cxnSp macro="">
      <xdr:nvCxnSpPr>
        <xdr:cNvPr id="234" name="直線コネクタ 233"/>
        <xdr:cNvCxnSpPr/>
      </xdr:nvCxnSpPr>
      <xdr:spPr>
        <a:xfrm flipV="1">
          <a:off x="2908300" y="16423450"/>
          <a:ext cx="889000" cy="6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15805</xdr:rowOff>
    </xdr:from>
    <xdr:to>
      <xdr:col>5</xdr:col>
      <xdr:colOff>409575</xdr:colOff>
      <xdr:row>94</xdr:row>
      <xdr:rowOff>117405</xdr:rowOff>
    </xdr:to>
    <xdr:sp macro="" textlink="">
      <xdr:nvSpPr>
        <xdr:cNvPr id="235" name="フローチャート : 判断 234"/>
        <xdr:cNvSpPr/>
      </xdr:nvSpPr>
      <xdr:spPr>
        <a:xfrm>
          <a:off x="3746500" y="161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133932</xdr:rowOff>
    </xdr:from>
    <xdr:ext cx="534377" cy="259045"/>
    <xdr:sp macro="" textlink="">
      <xdr:nvSpPr>
        <xdr:cNvPr id="236" name="テキスト ボックス 235"/>
        <xdr:cNvSpPr txBox="1"/>
      </xdr:nvSpPr>
      <xdr:spPr>
        <a:xfrm>
          <a:off x="3530111" y="1590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31381</xdr:rowOff>
    </xdr:from>
    <xdr:to>
      <xdr:col>4</xdr:col>
      <xdr:colOff>155575</xdr:colOff>
      <xdr:row>96</xdr:row>
      <xdr:rowOff>122803</xdr:rowOff>
    </xdr:to>
    <xdr:cxnSp macro="">
      <xdr:nvCxnSpPr>
        <xdr:cNvPr id="237" name="直線コネクタ 236"/>
        <xdr:cNvCxnSpPr/>
      </xdr:nvCxnSpPr>
      <xdr:spPr>
        <a:xfrm flipV="1">
          <a:off x="2019300" y="16490581"/>
          <a:ext cx="889000" cy="9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160071</xdr:rowOff>
    </xdr:from>
    <xdr:to>
      <xdr:col>4</xdr:col>
      <xdr:colOff>206375</xdr:colOff>
      <xdr:row>95</xdr:row>
      <xdr:rowOff>90221</xdr:rowOff>
    </xdr:to>
    <xdr:sp macro="" textlink="">
      <xdr:nvSpPr>
        <xdr:cNvPr id="238" name="フローチャート : 判断 237"/>
        <xdr:cNvSpPr/>
      </xdr:nvSpPr>
      <xdr:spPr>
        <a:xfrm>
          <a:off x="2857500" y="1627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106748</xdr:rowOff>
    </xdr:from>
    <xdr:ext cx="534377" cy="259045"/>
    <xdr:sp macro="" textlink="">
      <xdr:nvSpPr>
        <xdr:cNvPr id="239" name="テキスト ボックス 238"/>
        <xdr:cNvSpPr txBox="1"/>
      </xdr:nvSpPr>
      <xdr:spPr>
        <a:xfrm>
          <a:off x="2641111" y="1605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122803</xdr:rowOff>
    </xdr:from>
    <xdr:to>
      <xdr:col>2</xdr:col>
      <xdr:colOff>638175</xdr:colOff>
      <xdr:row>96</xdr:row>
      <xdr:rowOff>159226</xdr:rowOff>
    </xdr:to>
    <xdr:cxnSp macro="">
      <xdr:nvCxnSpPr>
        <xdr:cNvPr id="240" name="直線コネクタ 239"/>
        <xdr:cNvCxnSpPr/>
      </xdr:nvCxnSpPr>
      <xdr:spPr>
        <a:xfrm flipV="1">
          <a:off x="1130300" y="16582003"/>
          <a:ext cx="889000" cy="3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100712</xdr:rowOff>
    </xdr:from>
    <xdr:to>
      <xdr:col>3</xdr:col>
      <xdr:colOff>3175</xdr:colOff>
      <xdr:row>96</xdr:row>
      <xdr:rowOff>30862</xdr:rowOff>
    </xdr:to>
    <xdr:sp macro="" textlink="">
      <xdr:nvSpPr>
        <xdr:cNvPr id="241" name="フローチャート : 判断 240"/>
        <xdr:cNvSpPr/>
      </xdr:nvSpPr>
      <xdr:spPr>
        <a:xfrm>
          <a:off x="1968500" y="163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47389</xdr:rowOff>
    </xdr:from>
    <xdr:ext cx="534377" cy="259045"/>
    <xdr:sp macro="" textlink="">
      <xdr:nvSpPr>
        <xdr:cNvPr id="242" name="テキスト ボックス 241"/>
        <xdr:cNvSpPr txBox="1"/>
      </xdr:nvSpPr>
      <xdr:spPr>
        <a:xfrm>
          <a:off x="1752111" y="1616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127591</xdr:rowOff>
    </xdr:from>
    <xdr:to>
      <xdr:col>1</xdr:col>
      <xdr:colOff>485775</xdr:colOff>
      <xdr:row>96</xdr:row>
      <xdr:rowOff>57741</xdr:rowOff>
    </xdr:to>
    <xdr:sp macro="" textlink="">
      <xdr:nvSpPr>
        <xdr:cNvPr id="243" name="フローチャート : 判断 242"/>
        <xdr:cNvSpPr/>
      </xdr:nvSpPr>
      <xdr:spPr>
        <a:xfrm>
          <a:off x="1079500" y="1641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74268</xdr:rowOff>
    </xdr:from>
    <xdr:ext cx="534377" cy="259045"/>
    <xdr:sp macro="" textlink="">
      <xdr:nvSpPr>
        <xdr:cNvPr id="244" name="テキスト ボックス 243"/>
        <xdr:cNvSpPr txBox="1"/>
      </xdr:nvSpPr>
      <xdr:spPr>
        <a:xfrm>
          <a:off x="863111" y="1619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134144</xdr:rowOff>
    </xdr:from>
    <xdr:to>
      <xdr:col>6</xdr:col>
      <xdr:colOff>561975</xdr:colOff>
      <xdr:row>95</xdr:row>
      <xdr:rowOff>64294</xdr:rowOff>
    </xdr:to>
    <xdr:sp macro="" textlink="">
      <xdr:nvSpPr>
        <xdr:cNvPr id="250" name="円/楕円 249"/>
        <xdr:cNvSpPr/>
      </xdr:nvSpPr>
      <xdr:spPr>
        <a:xfrm>
          <a:off x="4584700" y="1625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112571</xdr:rowOff>
    </xdr:from>
    <xdr:ext cx="534377" cy="259045"/>
    <xdr:sp macro="" textlink="">
      <xdr:nvSpPr>
        <xdr:cNvPr id="251" name="扶助費該当値テキスト"/>
        <xdr:cNvSpPr txBox="1"/>
      </xdr:nvSpPr>
      <xdr:spPr>
        <a:xfrm>
          <a:off x="4686300" y="1622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77,625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84900</xdr:rowOff>
    </xdr:from>
    <xdr:to>
      <xdr:col>5</xdr:col>
      <xdr:colOff>409575</xdr:colOff>
      <xdr:row>96</xdr:row>
      <xdr:rowOff>15050</xdr:rowOff>
    </xdr:to>
    <xdr:sp macro="" textlink="">
      <xdr:nvSpPr>
        <xdr:cNvPr id="252" name="円/楕円 251"/>
        <xdr:cNvSpPr/>
      </xdr:nvSpPr>
      <xdr:spPr>
        <a:xfrm>
          <a:off x="3746500" y="163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6177</xdr:rowOff>
    </xdr:from>
    <xdr:ext cx="534377" cy="259045"/>
    <xdr:sp macro="" textlink="">
      <xdr:nvSpPr>
        <xdr:cNvPr id="253" name="テキスト ボックス 252"/>
        <xdr:cNvSpPr txBox="1"/>
      </xdr:nvSpPr>
      <xdr:spPr>
        <a:xfrm>
          <a:off x="3530111" y="1646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71,210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152031</xdr:rowOff>
    </xdr:from>
    <xdr:to>
      <xdr:col>4</xdr:col>
      <xdr:colOff>206375</xdr:colOff>
      <xdr:row>96</xdr:row>
      <xdr:rowOff>82181</xdr:rowOff>
    </xdr:to>
    <xdr:sp macro="" textlink="">
      <xdr:nvSpPr>
        <xdr:cNvPr id="254" name="円/楕円 253"/>
        <xdr:cNvSpPr/>
      </xdr:nvSpPr>
      <xdr:spPr>
        <a:xfrm>
          <a:off x="2857500" y="16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73308</xdr:rowOff>
    </xdr:from>
    <xdr:ext cx="534377" cy="259045"/>
    <xdr:sp macro="" textlink="">
      <xdr:nvSpPr>
        <xdr:cNvPr id="255" name="テキスト ボックス 254"/>
        <xdr:cNvSpPr txBox="1"/>
      </xdr:nvSpPr>
      <xdr:spPr>
        <a:xfrm>
          <a:off x="2641111" y="1653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67,686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72003</xdr:rowOff>
    </xdr:from>
    <xdr:to>
      <xdr:col>3</xdr:col>
      <xdr:colOff>3175</xdr:colOff>
      <xdr:row>97</xdr:row>
      <xdr:rowOff>2153</xdr:rowOff>
    </xdr:to>
    <xdr:sp macro="" textlink="">
      <xdr:nvSpPr>
        <xdr:cNvPr id="256" name="円/楕円 255"/>
        <xdr:cNvSpPr/>
      </xdr:nvSpPr>
      <xdr:spPr>
        <a:xfrm>
          <a:off x="1968500" y="1653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164730</xdr:rowOff>
    </xdr:from>
    <xdr:ext cx="534377" cy="259045"/>
    <xdr:sp macro="" textlink="">
      <xdr:nvSpPr>
        <xdr:cNvPr id="257" name="テキスト ボックス 256"/>
        <xdr:cNvSpPr txBox="1"/>
      </xdr:nvSpPr>
      <xdr:spPr>
        <a:xfrm>
          <a:off x="1752111" y="1662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62,887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108426</xdr:rowOff>
    </xdr:from>
    <xdr:to>
      <xdr:col>1</xdr:col>
      <xdr:colOff>485775</xdr:colOff>
      <xdr:row>97</xdr:row>
      <xdr:rowOff>38576</xdr:rowOff>
    </xdr:to>
    <xdr:sp macro="" textlink="">
      <xdr:nvSpPr>
        <xdr:cNvPr id="258" name="円/楕円 257"/>
        <xdr:cNvSpPr/>
      </xdr:nvSpPr>
      <xdr:spPr>
        <a:xfrm>
          <a:off x="1079500" y="1656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29703</xdr:rowOff>
    </xdr:from>
    <xdr:ext cx="534377" cy="259045"/>
    <xdr:sp macro="" textlink="">
      <xdr:nvSpPr>
        <xdr:cNvPr id="259" name="テキスト ボックス 258"/>
        <xdr:cNvSpPr txBox="1"/>
      </xdr:nvSpPr>
      <xdr:spPr>
        <a:xfrm>
          <a:off x="863111" y="1666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60,975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152643</xdr:rowOff>
    </xdr:from>
    <xdr:to>
      <xdr:col>15</xdr:col>
      <xdr:colOff>180340</xdr:colOff>
      <xdr:row>38</xdr:row>
      <xdr:rowOff>86882</xdr:rowOff>
    </xdr:to>
    <xdr:cxnSp macro="">
      <xdr:nvCxnSpPr>
        <xdr:cNvPr id="285" name="直線コネクタ 284"/>
        <xdr:cNvCxnSpPr/>
      </xdr:nvCxnSpPr>
      <xdr:spPr>
        <a:xfrm flipV="1">
          <a:off x="10475595" y="5124693"/>
          <a:ext cx="1270" cy="14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90709</xdr:rowOff>
    </xdr:from>
    <xdr:ext cx="534377" cy="259045"/>
    <xdr:sp macro="" textlink="">
      <xdr:nvSpPr>
        <xdr:cNvPr id="286" name="補助費等最小値テキスト"/>
        <xdr:cNvSpPr txBox="1"/>
      </xdr:nvSpPr>
      <xdr:spPr>
        <a:xfrm>
          <a:off x="10528300" y="66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16,852</a:t>
          </a:r>
          <a:endParaRPr kumimoji="1" lang="ja-JP" altLang="en-US" sz="1000" b="1">
            <a:latin typeface="ＭＳ Ｐゴシック"/>
          </a:endParaRPr>
        </a:p>
      </xdr:txBody>
    </xdr:sp>
    <xdr:clientData/>
  </xdr:oneCellAnchor>
  <xdr:twoCellAnchor>
    <xdr:from>
      <xdr:col>15</xdr:col>
      <xdr:colOff>92075</xdr:colOff>
      <xdr:row>38</xdr:row>
      <xdr:rowOff>86882</xdr:rowOff>
    </xdr:from>
    <xdr:to>
      <xdr:col>15</xdr:col>
      <xdr:colOff>269875</xdr:colOff>
      <xdr:row>38</xdr:row>
      <xdr:rowOff>86882</xdr:rowOff>
    </xdr:to>
    <xdr:cxnSp macro="">
      <xdr:nvCxnSpPr>
        <xdr:cNvPr id="287" name="直線コネクタ 286"/>
        <xdr:cNvCxnSpPr/>
      </xdr:nvCxnSpPr>
      <xdr:spPr>
        <a:xfrm>
          <a:off x="10388600" y="660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99320</xdr:rowOff>
    </xdr:from>
    <xdr:ext cx="599010" cy="259045"/>
    <xdr:sp macro="" textlink="">
      <xdr:nvSpPr>
        <xdr:cNvPr id="288" name="補助費等最大値テキスト"/>
        <xdr:cNvSpPr txBox="1"/>
      </xdr:nvSpPr>
      <xdr:spPr>
        <a:xfrm>
          <a:off x="10528300" y="489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152,561</a:t>
          </a:r>
          <a:endParaRPr kumimoji="1" lang="ja-JP" altLang="en-US" sz="1000" b="1">
            <a:latin typeface="ＭＳ Ｐゴシック"/>
          </a:endParaRPr>
        </a:p>
      </xdr:txBody>
    </xdr:sp>
    <xdr:clientData/>
  </xdr:oneCellAnchor>
  <xdr:twoCellAnchor>
    <xdr:from>
      <xdr:col>15</xdr:col>
      <xdr:colOff>92075</xdr:colOff>
      <xdr:row>29</xdr:row>
      <xdr:rowOff>152643</xdr:rowOff>
    </xdr:from>
    <xdr:to>
      <xdr:col>15</xdr:col>
      <xdr:colOff>269875</xdr:colOff>
      <xdr:row>29</xdr:row>
      <xdr:rowOff>152643</xdr:rowOff>
    </xdr:to>
    <xdr:cxnSp macro="">
      <xdr:nvCxnSpPr>
        <xdr:cNvPr id="289" name="直線コネクタ 288"/>
        <xdr:cNvCxnSpPr/>
      </xdr:nvCxnSpPr>
      <xdr:spPr>
        <a:xfrm>
          <a:off x="10388600" y="5124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7319</xdr:rowOff>
    </xdr:from>
    <xdr:to>
      <xdr:col>15</xdr:col>
      <xdr:colOff>180975</xdr:colOff>
      <xdr:row>33</xdr:row>
      <xdr:rowOff>39192</xdr:rowOff>
    </xdr:to>
    <xdr:cxnSp macro="">
      <xdr:nvCxnSpPr>
        <xdr:cNvPr id="290" name="直線コネクタ 289"/>
        <xdr:cNvCxnSpPr/>
      </xdr:nvCxnSpPr>
      <xdr:spPr>
        <a:xfrm flipV="1">
          <a:off x="9639300" y="5665169"/>
          <a:ext cx="838200" cy="3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80564</xdr:rowOff>
    </xdr:from>
    <xdr:ext cx="534377" cy="259045"/>
    <xdr:sp macro="" textlink="">
      <xdr:nvSpPr>
        <xdr:cNvPr id="291" name="補助費等平均値テキスト"/>
        <xdr:cNvSpPr txBox="1"/>
      </xdr:nvSpPr>
      <xdr:spPr>
        <a:xfrm>
          <a:off x="10528300" y="6081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58,034</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102137</xdr:rowOff>
    </xdr:from>
    <xdr:to>
      <xdr:col>15</xdr:col>
      <xdr:colOff>231775</xdr:colOff>
      <xdr:row>36</xdr:row>
      <xdr:rowOff>32287</xdr:rowOff>
    </xdr:to>
    <xdr:sp macro="" textlink="">
      <xdr:nvSpPr>
        <xdr:cNvPr id="292" name="フローチャート : 判断 291"/>
        <xdr:cNvSpPr/>
      </xdr:nvSpPr>
      <xdr:spPr>
        <a:xfrm>
          <a:off x="10426700" y="61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39192</xdr:rowOff>
    </xdr:from>
    <xdr:to>
      <xdr:col>14</xdr:col>
      <xdr:colOff>28575</xdr:colOff>
      <xdr:row>33</xdr:row>
      <xdr:rowOff>153155</xdr:rowOff>
    </xdr:to>
    <xdr:cxnSp macro="">
      <xdr:nvCxnSpPr>
        <xdr:cNvPr id="293" name="直線コネクタ 292"/>
        <xdr:cNvCxnSpPr/>
      </xdr:nvCxnSpPr>
      <xdr:spPr>
        <a:xfrm flipV="1">
          <a:off x="8750300" y="5697042"/>
          <a:ext cx="889000" cy="11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11241</xdr:rowOff>
    </xdr:from>
    <xdr:to>
      <xdr:col>14</xdr:col>
      <xdr:colOff>79375</xdr:colOff>
      <xdr:row>35</xdr:row>
      <xdr:rowOff>112841</xdr:rowOff>
    </xdr:to>
    <xdr:sp macro="" textlink="">
      <xdr:nvSpPr>
        <xdr:cNvPr id="294" name="フローチャート : 判断 293"/>
        <xdr:cNvSpPr/>
      </xdr:nvSpPr>
      <xdr:spPr>
        <a:xfrm>
          <a:off x="9588500" y="601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103968</xdr:rowOff>
    </xdr:from>
    <xdr:ext cx="534377" cy="259045"/>
    <xdr:sp macro="" textlink="">
      <xdr:nvSpPr>
        <xdr:cNvPr id="295" name="テキスト ボックス 294"/>
        <xdr:cNvSpPr txBox="1"/>
      </xdr:nvSpPr>
      <xdr:spPr>
        <a:xfrm>
          <a:off x="9372111" y="610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25139</xdr:rowOff>
    </xdr:from>
    <xdr:to>
      <xdr:col>12</xdr:col>
      <xdr:colOff>511175</xdr:colOff>
      <xdr:row>33</xdr:row>
      <xdr:rowOff>153155</xdr:rowOff>
    </xdr:to>
    <xdr:cxnSp macro="">
      <xdr:nvCxnSpPr>
        <xdr:cNvPr id="296" name="直線コネクタ 295"/>
        <xdr:cNvCxnSpPr/>
      </xdr:nvCxnSpPr>
      <xdr:spPr>
        <a:xfrm>
          <a:off x="7861300" y="5682989"/>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93113</xdr:rowOff>
    </xdr:from>
    <xdr:to>
      <xdr:col>12</xdr:col>
      <xdr:colOff>561975</xdr:colOff>
      <xdr:row>36</xdr:row>
      <xdr:rowOff>23263</xdr:rowOff>
    </xdr:to>
    <xdr:sp macro="" textlink="">
      <xdr:nvSpPr>
        <xdr:cNvPr id="297" name="フローチャート : 判断 296"/>
        <xdr:cNvSpPr/>
      </xdr:nvSpPr>
      <xdr:spPr>
        <a:xfrm>
          <a:off x="8699500" y="60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14390</xdr:rowOff>
    </xdr:from>
    <xdr:ext cx="534377" cy="259045"/>
    <xdr:sp macro="" textlink="">
      <xdr:nvSpPr>
        <xdr:cNvPr id="298" name="テキスト ボックス 297"/>
        <xdr:cNvSpPr txBox="1"/>
      </xdr:nvSpPr>
      <xdr:spPr>
        <a:xfrm>
          <a:off x="8483111" y="61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25139</xdr:rowOff>
    </xdr:from>
    <xdr:to>
      <xdr:col>11</xdr:col>
      <xdr:colOff>307975</xdr:colOff>
      <xdr:row>34</xdr:row>
      <xdr:rowOff>2290</xdr:rowOff>
    </xdr:to>
    <xdr:cxnSp macro="">
      <xdr:nvCxnSpPr>
        <xdr:cNvPr id="299" name="直線コネクタ 298"/>
        <xdr:cNvCxnSpPr/>
      </xdr:nvCxnSpPr>
      <xdr:spPr>
        <a:xfrm flipV="1">
          <a:off x="6972300" y="5682989"/>
          <a:ext cx="889000" cy="14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101854</xdr:rowOff>
    </xdr:from>
    <xdr:to>
      <xdr:col>11</xdr:col>
      <xdr:colOff>358775</xdr:colOff>
      <xdr:row>36</xdr:row>
      <xdr:rowOff>32004</xdr:rowOff>
    </xdr:to>
    <xdr:sp macro="" textlink="">
      <xdr:nvSpPr>
        <xdr:cNvPr id="300" name="フローチャート : 判断 299"/>
        <xdr:cNvSpPr/>
      </xdr:nvSpPr>
      <xdr:spPr>
        <a:xfrm>
          <a:off x="7810500" y="610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23131</xdr:rowOff>
    </xdr:from>
    <xdr:ext cx="534377" cy="259045"/>
    <xdr:sp macro="" textlink="">
      <xdr:nvSpPr>
        <xdr:cNvPr id="301" name="テキスト ボックス 300"/>
        <xdr:cNvSpPr txBox="1"/>
      </xdr:nvSpPr>
      <xdr:spPr>
        <a:xfrm>
          <a:off x="7594111" y="619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134838</xdr:rowOff>
    </xdr:from>
    <xdr:to>
      <xdr:col>10</xdr:col>
      <xdr:colOff>155575</xdr:colOff>
      <xdr:row>36</xdr:row>
      <xdr:rowOff>64988</xdr:rowOff>
    </xdr:to>
    <xdr:sp macro="" textlink="">
      <xdr:nvSpPr>
        <xdr:cNvPr id="302" name="フローチャート : 判断 301"/>
        <xdr:cNvSpPr/>
      </xdr:nvSpPr>
      <xdr:spPr>
        <a:xfrm>
          <a:off x="6921500" y="613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56115</xdr:rowOff>
    </xdr:from>
    <xdr:ext cx="534377" cy="259045"/>
    <xdr:sp macro="" textlink="">
      <xdr:nvSpPr>
        <xdr:cNvPr id="303" name="テキスト ボックス 302"/>
        <xdr:cNvSpPr txBox="1"/>
      </xdr:nvSpPr>
      <xdr:spPr>
        <a:xfrm>
          <a:off x="6705111" y="622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127969</xdr:rowOff>
    </xdr:from>
    <xdr:to>
      <xdr:col>15</xdr:col>
      <xdr:colOff>231775</xdr:colOff>
      <xdr:row>33</xdr:row>
      <xdr:rowOff>58119</xdr:rowOff>
    </xdr:to>
    <xdr:sp macro="" textlink="">
      <xdr:nvSpPr>
        <xdr:cNvPr id="309" name="円/楕円 308"/>
        <xdr:cNvSpPr/>
      </xdr:nvSpPr>
      <xdr:spPr>
        <a:xfrm>
          <a:off x="10426700" y="561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150846</xdr:rowOff>
    </xdr:from>
    <xdr:ext cx="599010" cy="259045"/>
    <xdr:sp macro="" textlink="">
      <xdr:nvSpPr>
        <xdr:cNvPr id="310" name="補助費等該当値テキスト"/>
        <xdr:cNvSpPr txBox="1"/>
      </xdr:nvSpPr>
      <xdr:spPr>
        <a:xfrm>
          <a:off x="10528300" y="546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102,911</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159842</xdr:rowOff>
    </xdr:from>
    <xdr:to>
      <xdr:col>14</xdr:col>
      <xdr:colOff>79375</xdr:colOff>
      <xdr:row>33</xdr:row>
      <xdr:rowOff>89992</xdr:rowOff>
    </xdr:to>
    <xdr:sp macro="" textlink="">
      <xdr:nvSpPr>
        <xdr:cNvPr id="311" name="円/楕円 310"/>
        <xdr:cNvSpPr/>
      </xdr:nvSpPr>
      <xdr:spPr>
        <a:xfrm>
          <a:off x="9588500" y="564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106519</xdr:rowOff>
    </xdr:from>
    <xdr:ext cx="534377" cy="259045"/>
    <xdr:sp macro="" textlink="">
      <xdr:nvSpPr>
        <xdr:cNvPr id="312" name="テキスト ボックス 311"/>
        <xdr:cNvSpPr txBox="1"/>
      </xdr:nvSpPr>
      <xdr:spPr>
        <a:xfrm>
          <a:off x="9372111" y="542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99,983</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102355</xdr:rowOff>
    </xdr:from>
    <xdr:to>
      <xdr:col>12</xdr:col>
      <xdr:colOff>561975</xdr:colOff>
      <xdr:row>34</xdr:row>
      <xdr:rowOff>32505</xdr:rowOff>
    </xdr:to>
    <xdr:sp macro="" textlink="">
      <xdr:nvSpPr>
        <xdr:cNvPr id="313" name="円/楕円 312"/>
        <xdr:cNvSpPr/>
      </xdr:nvSpPr>
      <xdr:spPr>
        <a:xfrm>
          <a:off x="8699500" y="576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49032</xdr:rowOff>
    </xdr:from>
    <xdr:ext cx="534377" cy="259045"/>
    <xdr:sp macro="" textlink="">
      <xdr:nvSpPr>
        <xdr:cNvPr id="314" name="テキスト ボックス 313"/>
        <xdr:cNvSpPr txBox="1"/>
      </xdr:nvSpPr>
      <xdr:spPr>
        <a:xfrm>
          <a:off x="8483111" y="553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89,514</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145789</xdr:rowOff>
    </xdr:from>
    <xdr:to>
      <xdr:col>11</xdr:col>
      <xdr:colOff>358775</xdr:colOff>
      <xdr:row>33</xdr:row>
      <xdr:rowOff>75939</xdr:rowOff>
    </xdr:to>
    <xdr:sp macro="" textlink="">
      <xdr:nvSpPr>
        <xdr:cNvPr id="315" name="円/楕円 314"/>
        <xdr:cNvSpPr/>
      </xdr:nvSpPr>
      <xdr:spPr>
        <a:xfrm>
          <a:off x="7810500" y="563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31</xdr:row>
      <xdr:rowOff>92466</xdr:rowOff>
    </xdr:from>
    <xdr:ext cx="599010" cy="259045"/>
    <xdr:sp macro="" textlink="">
      <xdr:nvSpPr>
        <xdr:cNvPr id="316" name="テキスト ボックス 315"/>
        <xdr:cNvSpPr txBox="1"/>
      </xdr:nvSpPr>
      <xdr:spPr>
        <a:xfrm>
          <a:off x="7561794" y="5407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101,274</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122940</xdr:rowOff>
    </xdr:from>
    <xdr:to>
      <xdr:col>10</xdr:col>
      <xdr:colOff>155575</xdr:colOff>
      <xdr:row>34</xdr:row>
      <xdr:rowOff>53090</xdr:rowOff>
    </xdr:to>
    <xdr:sp macro="" textlink="">
      <xdr:nvSpPr>
        <xdr:cNvPr id="317" name="円/楕円 316"/>
        <xdr:cNvSpPr/>
      </xdr:nvSpPr>
      <xdr:spPr>
        <a:xfrm>
          <a:off x="6921500" y="578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69617</xdr:rowOff>
    </xdr:from>
    <xdr:ext cx="534377" cy="259045"/>
    <xdr:sp macro="" textlink="">
      <xdr:nvSpPr>
        <xdr:cNvPr id="318" name="テキスト ボックス 317"/>
        <xdr:cNvSpPr txBox="1"/>
      </xdr:nvSpPr>
      <xdr:spPr>
        <a:xfrm>
          <a:off x="6705111" y="555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87,623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169352</xdr:rowOff>
    </xdr:from>
    <xdr:to>
      <xdr:col>15</xdr:col>
      <xdr:colOff>180340</xdr:colOff>
      <xdr:row>59</xdr:row>
      <xdr:rowOff>83357</xdr:rowOff>
    </xdr:to>
    <xdr:cxnSp macro="">
      <xdr:nvCxnSpPr>
        <xdr:cNvPr id="344" name="直線コネクタ 343"/>
        <xdr:cNvCxnSpPr/>
      </xdr:nvCxnSpPr>
      <xdr:spPr>
        <a:xfrm flipV="1">
          <a:off x="10475595" y="8570402"/>
          <a:ext cx="1270" cy="162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87184</xdr:rowOff>
    </xdr:from>
    <xdr:ext cx="469744" cy="259045"/>
    <xdr:sp macro="" textlink="">
      <xdr:nvSpPr>
        <xdr:cNvPr id="345" name="普通建設事業費最小値テキスト"/>
        <xdr:cNvSpPr txBox="1"/>
      </xdr:nvSpPr>
      <xdr:spPr>
        <a:xfrm>
          <a:off x="10528300" y="1020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9,506</a:t>
          </a:r>
          <a:endParaRPr kumimoji="1" lang="ja-JP" altLang="en-US" sz="1000" b="1">
            <a:latin typeface="ＭＳ Ｐゴシック"/>
          </a:endParaRPr>
        </a:p>
      </xdr:txBody>
    </xdr:sp>
    <xdr:clientData/>
  </xdr:oneCellAnchor>
  <xdr:twoCellAnchor>
    <xdr:from>
      <xdr:col>15</xdr:col>
      <xdr:colOff>92075</xdr:colOff>
      <xdr:row>59</xdr:row>
      <xdr:rowOff>83357</xdr:rowOff>
    </xdr:from>
    <xdr:to>
      <xdr:col>15</xdr:col>
      <xdr:colOff>269875</xdr:colOff>
      <xdr:row>59</xdr:row>
      <xdr:rowOff>83357</xdr:rowOff>
    </xdr:to>
    <xdr:cxnSp macro="">
      <xdr:nvCxnSpPr>
        <xdr:cNvPr id="346" name="直線コネクタ 345"/>
        <xdr:cNvCxnSpPr/>
      </xdr:nvCxnSpPr>
      <xdr:spPr>
        <a:xfrm>
          <a:off x="10388600" y="101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116029</xdr:rowOff>
    </xdr:from>
    <xdr:ext cx="690189" cy="259045"/>
    <xdr:sp macro="" textlink="">
      <xdr:nvSpPr>
        <xdr:cNvPr id="347" name="普通建設事業費最大値テキスト"/>
        <xdr:cNvSpPr txBox="1"/>
      </xdr:nvSpPr>
      <xdr:spPr>
        <a:xfrm>
          <a:off x="10528300" y="83456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1,006,840</a:t>
          </a:r>
          <a:endParaRPr kumimoji="1" lang="ja-JP" altLang="en-US" sz="1000" b="1">
            <a:latin typeface="ＭＳ Ｐゴシック"/>
          </a:endParaRPr>
        </a:p>
      </xdr:txBody>
    </xdr:sp>
    <xdr:clientData/>
  </xdr:oneCellAnchor>
  <xdr:twoCellAnchor>
    <xdr:from>
      <xdr:col>15</xdr:col>
      <xdr:colOff>92075</xdr:colOff>
      <xdr:row>49</xdr:row>
      <xdr:rowOff>169352</xdr:rowOff>
    </xdr:from>
    <xdr:to>
      <xdr:col>15</xdr:col>
      <xdr:colOff>269875</xdr:colOff>
      <xdr:row>49</xdr:row>
      <xdr:rowOff>169352</xdr:rowOff>
    </xdr:to>
    <xdr:cxnSp macro="">
      <xdr:nvCxnSpPr>
        <xdr:cNvPr id="348" name="直線コネクタ 347"/>
        <xdr:cNvCxnSpPr/>
      </xdr:nvCxnSpPr>
      <xdr:spPr>
        <a:xfrm>
          <a:off x="10388600" y="8570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138621</xdr:rowOff>
    </xdr:from>
    <xdr:to>
      <xdr:col>15</xdr:col>
      <xdr:colOff>180975</xdr:colOff>
      <xdr:row>59</xdr:row>
      <xdr:rowOff>12017</xdr:rowOff>
    </xdr:to>
    <xdr:cxnSp macro="">
      <xdr:nvCxnSpPr>
        <xdr:cNvPr id="349" name="直線コネクタ 348"/>
        <xdr:cNvCxnSpPr/>
      </xdr:nvCxnSpPr>
      <xdr:spPr>
        <a:xfrm>
          <a:off x="9639300" y="10082721"/>
          <a:ext cx="838200" cy="4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134839</xdr:rowOff>
    </xdr:from>
    <xdr:ext cx="534377" cy="259045"/>
    <xdr:sp macro="" textlink="">
      <xdr:nvSpPr>
        <xdr:cNvPr id="350" name="普通建設事業費平均値テキスト"/>
        <xdr:cNvSpPr txBox="1"/>
      </xdr:nvSpPr>
      <xdr:spPr>
        <a:xfrm>
          <a:off x="10528300" y="990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65,876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111962</xdr:rowOff>
    </xdr:from>
    <xdr:to>
      <xdr:col>15</xdr:col>
      <xdr:colOff>231775</xdr:colOff>
      <xdr:row>59</xdr:row>
      <xdr:rowOff>42112</xdr:rowOff>
    </xdr:to>
    <xdr:sp macro="" textlink="">
      <xdr:nvSpPr>
        <xdr:cNvPr id="351" name="フローチャート : 判断 350"/>
        <xdr:cNvSpPr/>
      </xdr:nvSpPr>
      <xdr:spPr>
        <a:xfrm>
          <a:off x="104267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138621</xdr:rowOff>
    </xdr:from>
    <xdr:to>
      <xdr:col>14</xdr:col>
      <xdr:colOff>28575</xdr:colOff>
      <xdr:row>59</xdr:row>
      <xdr:rowOff>22651</xdr:rowOff>
    </xdr:to>
    <xdr:cxnSp macro="">
      <xdr:nvCxnSpPr>
        <xdr:cNvPr id="352" name="直線コネクタ 351"/>
        <xdr:cNvCxnSpPr/>
      </xdr:nvCxnSpPr>
      <xdr:spPr>
        <a:xfrm flipV="1">
          <a:off x="8750300" y="10082721"/>
          <a:ext cx="889000" cy="5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75880</xdr:rowOff>
    </xdr:from>
    <xdr:to>
      <xdr:col>14</xdr:col>
      <xdr:colOff>79375</xdr:colOff>
      <xdr:row>59</xdr:row>
      <xdr:rowOff>6030</xdr:rowOff>
    </xdr:to>
    <xdr:sp macro="" textlink="">
      <xdr:nvSpPr>
        <xdr:cNvPr id="353" name="フローチャート : 判断 352"/>
        <xdr:cNvSpPr/>
      </xdr:nvSpPr>
      <xdr:spPr>
        <a:xfrm>
          <a:off x="9588500" y="100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22557</xdr:rowOff>
    </xdr:from>
    <xdr:ext cx="534377" cy="259045"/>
    <xdr:sp macro="" textlink="">
      <xdr:nvSpPr>
        <xdr:cNvPr id="354" name="テキスト ボックス 353"/>
        <xdr:cNvSpPr txBox="1"/>
      </xdr:nvSpPr>
      <xdr:spPr>
        <a:xfrm>
          <a:off x="9372111" y="979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76398</xdr:rowOff>
    </xdr:from>
    <xdr:to>
      <xdr:col>12</xdr:col>
      <xdr:colOff>511175</xdr:colOff>
      <xdr:row>59</xdr:row>
      <xdr:rowOff>22651</xdr:rowOff>
    </xdr:to>
    <xdr:cxnSp macro="">
      <xdr:nvCxnSpPr>
        <xdr:cNvPr id="355" name="直線コネクタ 354"/>
        <xdr:cNvCxnSpPr/>
      </xdr:nvCxnSpPr>
      <xdr:spPr>
        <a:xfrm>
          <a:off x="7861300" y="10020498"/>
          <a:ext cx="889000" cy="11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82984</xdr:rowOff>
    </xdr:from>
    <xdr:to>
      <xdr:col>12</xdr:col>
      <xdr:colOff>561975</xdr:colOff>
      <xdr:row>59</xdr:row>
      <xdr:rowOff>13134</xdr:rowOff>
    </xdr:to>
    <xdr:sp macro="" textlink="">
      <xdr:nvSpPr>
        <xdr:cNvPr id="356" name="フローチャート : 判断 355"/>
        <xdr:cNvSpPr/>
      </xdr:nvSpPr>
      <xdr:spPr>
        <a:xfrm>
          <a:off x="8699500" y="100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29661</xdr:rowOff>
    </xdr:from>
    <xdr:ext cx="534377" cy="259045"/>
    <xdr:sp macro="" textlink="">
      <xdr:nvSpPr>
        <xdr:cNvPr id="357" name="テキスト ボックス 356"/>
        <xdr:cNvSpPr txBox="1"/>
      </xdr:nvSpPr>
      <xdr:spPr>
        <a:xfrm>
          <a:off x="8483111" y="980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76398</xdr:rowOff>
    </xdr:from>
    <xdr:to>
      <xdr:col>11</xdr:col>
      <xdr:colOff>307975</xdr:colOff>
      <xdr:row>59</xdr:row>
      <xdr:rowOff>53694</xdr:rowOff>
    </xdr:to>
    <xdr:cxnSp macro="">
      <xdr:nvCxnSpPr>
        <xdr:cNvPr id="358" name="直線コネクタ 357"/>
        <xdr:cNvCxnSpPr/>
      </xdr:nvCxnSpPr>
      <xdr:spPr>
        <a:xfrm flipV="1">
          <a:off x="6972300" y="10020498"/>
          <a:ext cx="889000" cy="14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81734</xdr:rowOff>
    </xdr:from>
    <xdr:to>
      <xdr:col>11</xdr:col>
      <xdr:colOff>358775</xdr:colOff>
      <xdr:row>59</xdr:row>
      <xdr:rowOff>11884</xdr:rowOff>
    </xdr:to>
    <xdr:sp macro="" textlink="">
      <xdr:nvSpPr>
        <xdr:cNvPr id="359" name="フローチャート : 判断 358"/>
        <xdr:cNvSpPr/>
      </xdr:nvSpPr>
      <xdr:spPr>
        <a:xfrm>
          <a:off x="7810500" y="1002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3011</xdr:rowOff>
    </xdr:from>
    <xdr:ext cx="534377" cy="259045"/>
    <xdr:sp macro="" textlink="">
      <xdr:nvSpPr>
        <xdr:cNvPr id="360" name="テキスト ボックス 359"/>
        <xdr:cNvSpPr txBox="1"/>
      </xdr:nvSpPr>
      <xdr:spPr>
        <a:xfrm>
          <a:off x="7594111" y="1011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104430</xdr:rowOff>
    </xdr:from>
    <xdr:to>
      <xdr:col>10</xdr:col>
      <xdr:colOff>155575</xdr:colOff>
      <xdr:row>59</xdr:row>
      <xdr:rowOff>34580</xdr:rowOff>
    </xdr:to>
    <xdr:sp macro="" textlink="">
      <xdr:nvSpPr>
        <xdr:cNvPr id="361" name="フローチャート : 判断 360"/>
        <xdr:cNvSpPr/>
      </xdr:nvSpPr>
      <xdr:spPr>
        <a:xfrm>
          <a:off x="6921500" y="100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51107</xdr:rowOff>
    </xdr:from>
    <xdr:ext cx="534377" cy="259045"/>
    <xdr:sp macro="" textlink="">
      <xdr:nvSpPr>
        <xdr:cNvPr id="362" name="テキスト ボックス 361"/>
        <xdr:cNvSpPr txBox="1"/>
      </xdr:nvSpPr>
      <xdr:spPr>
        <a:xfrm>
          <a:off x="6705111" y="982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132667</xdr:rowOff>
    </xdr:from>
    <xdr:to>
      <xdr:col>15</xdr:col>
      <xdr:colOff>231775</xdr:colOff>
      <xdr:row>59</xdr:row>
      <xdr:rowOff>62817</xdr:rowOff>
    </xdr:to>
    <xdr:sp macro="" textlink="">
      <xdr:nvSpPr>
        <xdr:cNvPr id="368" name="円/楕円 367"/>
        <xdr:cNvSpPr/>
      </xdr:nvSpPr>
      <xdr:spPr>
        <a:xfrm>
          <a:off x="10426700" y="1007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90389</xdr:rowOff>
    </xdr:from>
    <xdr:ext cx="534377" cy="259045"/>
    <xdr:sp macro="" textlink="">
      <xdr:nvSpPr>
        <xdr:cNvPr id="369" name="普通建設事業費該当値テキスト"/>
        <xdr:cNvSpPr txBox="1"/>
      </xdr:nvSpPr>
      <xdr:spPr>
        <a:xfrm>
          <a:off x="10528300" y="1003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53,196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87821</xdr:rowOff>
    </xdr:from>
    <xdr:to>
      <xdr:col>14</xdr:col>
      <xdr:colOff>79375</xdr:colOff>
      <xdr:row>59</xdr:row>
      <xdr:rowOff>17971</xdr:rowOff>
    </xdr:to>
    <xdr:sp macro="" textlink="">
      <xdr:nvSpPr>
        <xdr:cNvPr id="370" name="円/楕円 369"/>
        <xdr:cNvSpPr/>
      </xdr:nvSpPr>
      <xdr:spPr>
        <a:xfrm>
          <a:off x="9588500" y="1003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9098</xdr:rowOff>
    </xdr:from>
    <xdr:ext cx="534377" cy="259045"/>
    <xdr:sp macro="" textlink="">
      <xdr:nvSpPr>
        <xdr:cNvPr id="371" name="テキスト ボックス 370"/>
        <xdr:cNvSpPr txBox="1"/>
      </xdr:nvSpPr>
      <xdr:spPr>
        <a:xfrm>
          <a:off x="9372111" y="1012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80,661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143301</xdr:rowOff>
    </xdr:from>
    <xdr:to>
      <xdr:col>12</xdr:col>
      <xdr:colOff>561975</xdr:colOff>
      <xdr:row>59</xdr:row>
      <xdr:rowOff>73451</xdr:rowOff>
    </xdr:to>
    <xdr:sp macro="" textlink="">
      <xdr:nvSpPr>
        <xdr:cNvPr id="372" name="円/楕円 371"/>
        <xdr:cNvSpPr/>
      </xdr:nvSpPr>
      <xdr:spPr>
        <a:xfrm>
          <a:off x="8699500" y="1008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64578</xdr:rowOff>
    </xdr:from>
    <xdr:ext cx="534377" cy="259045"/>
    <xdr:sp macro="" textlink="">
      <xdr:nvSpPr>
        <xdr:cNvPr id="373" name="テキスト ボックス 372"/>
        <xdr:cNvSpPr txBox="1"/>
      </xdr:nvSpPr>
      <xdr:spPr>
        <a:xfrm>
          <a:off x="8483111" y="1018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46,684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25598</xdr:rowOff>
    </xdr:from>
    <xdr:to>
      <xdr:col>11</xdr:col>
      <xdr:colOff>358775</xdr:colOff>
      <xdr:row>58</xdr:row>
      <xdr:rowOff>127198</xdr:rowOff>
    </xdr:to>
    <xdr:sp macro="" textlink="">
      <xdr:nvSpPr>
        <xdr:cNvPr id="374" name="円/楕円 373"/>
        <xdr:cNvSpPr/>
      </xdr:nvSpPr>
      <xdr:spPr>
        <a:xfrm>
          <a:off x="7810500" y="996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143725</xdr:rowOff>
    </xdr:from>
    <xdr:ext cx="599010" cy="259045"/>
    <xdr:sp macro="" textlink="">
      <xdr:nvSpPr>
        <xdr:cNvPr id="375" name="テキスト ボックス 374"/>
        <xdr:cNvSpPr txBox="1"/>
      </xdr:nvSpPr>
      <xdr:spPr>
        <a:xfrm>
          <a:off x="7561794" y="974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118,768</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2894</xdr:rowOff>
    </xdr:from>
    <xdr:to>
      <xdr:col>10</xdr:col>
      <xdr:colOff>155575</xdr:colOff>
      <xdr:row>59</xdr:row>
      <xdr:rowOff>104494</xdr:rowOff>
    </xdr:to>
    <xdr:sp macro="" textlink="">
      <xdr:nvSpPr>
        <xdr:cNvPr id="376" name="円/楕円 375"/>
        <xdr:cNvSpPr/>
      </xdr:nvSpPr>
      <xdr:spPr>
        <a:xfrm>
          <a:off x="6921500" y="1011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95621</xdr:rowOff>
    </xdr:from>
    <xdr:ext cx="534377" cy="259045"/>
    <xdr:sp macro="" textlink="">
      <xdr:nvSpPr>
        <xdr:cNvPr id="377" name="テキスト ボックス 376"/>
        <xdr:cNvSpPr txBox="1"/>
      </xdr:nvSpPr>
      <xdr:spPr>
        <a:xfrm>
          <a:off x="6705111" y="1021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27,672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166637</xdr:rowOff>
    </xdr:from>
    <xdr:to>
      <xdr:col>15</xdr:col>
      <xdr:colOff>180340</xdr:colOff>
      <xdr:row>79</xdr:row>
      <xdr:rowOff>98879</xdr:rowOff>
    </xdr:to>
    <xdr:cxnSp macro="">
      <xdr:nvCxnSpPr>
        <xdr:cNvPr id="403" name="直線コネクタ 402"/>
        <xdr:cNvCxnSpPr/>
      </xdr:nvCxnSpPr>
      <xdr:spPr>
        <a:xfrm flipV="1">
          <a:off x="10475595" y="12168137"/>
          <a:ext cx="1270" cy="147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118050</xdr:rowOff>
    </xdr:from>
    <xdr:ext cx="249299" cy="259045"/>
    <xdr:sp macro="" textlink="">
      <xdr:nvSpPr>
        <xdr:cNvPr id="404" name="普通建設事業費 （ うち新規整備　）最小値テキスト"/>
        <xdr:cNvSpPr txBox="1"/>
      </xdr:nvSpPr>
      <xdr:spPr>
        <a:xfrm>
          <a:off x="10528300" y="136626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113314</xdr:rowOff>
    </xdr:from>
    <xdr:ext cx="599010" cy="259045"/>
    <xdr:sp macro="" textlink="">
      <xdr:nvSpPr>
        <xdr:cNvPr id="406" name="普通建設事業費 （ うち新規整備　）最大値テキスト"/>
        <xdr:cNvSpPr txBox="1"/>
      </xdr:nvSpPr>
      <xdr:spPr>
        <a:xfrm>
          <a:off x="10528300" y="1194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903,503</a:t>
          </a:r>
          <a:endParaRPr kumimoji="1" lang="ja-JP" altLang="en-US" sz="1000" b="1">
            <a:latin typeface="ＭＳ Ｐゴシック"/>
          </a:endParaRPr>
        </a:p>
      </xdr:txBody>
    </xdr:sp>
    <xdr:clientData/>
  </xdr:oneCellAnchor>
  <xdr:twoCellAnchor>
    <xdr:from>
      <xdr:col>15</xdr:col>
      <xdr:colOff>92075</xdr:colOff>
      <xdr:row>70</xdr:row>
      <xdr:rowOff>166637</xdr:rowOff>
    </xdr:from>
    <xdr:to>
      <xdr:col>15</xdr:col>
      <xdr:colOff>269875</xdr:colOff>
      <xdr:row>70</xdr:row>
      <xdr:rowOff>166637</xdr:rowOff>
    </xdr:to>
    <xdr:cxnSp macro="">
      <xdr:nvCxnSpPr>
        <xdr:cNvPr id="407" name="直線コネクタ 406"/>
        <xdr:cNvCxnSpPr/>
      </xdr:nvCxnSpPr>
      <xdr:spPr>
        <a:xfrm>
          <a:off x="10388600" y="1216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71335</xdr:rowOff>
    </xdr:from>
    <xdr:to>
      <xdr:col>15</xdr:col>
      <xdr:colOff>180975</xdr:colOff>
      <xdr:row>79</xdr:row>
      <xdr:rowOff>78144</xdr:rowOff>
    </xdr:to>
    <xdr:cxnSp macro="">
      <xdr:nvCxnSpPr>
        <xdr:cNvPr id="408" name="直線コネクタ 407"/>
        <xdr:cNvCxnSpPr/>
      </xdr:nvCxnSpPr>
      <xdr:spPr>
        <a:xfrm>
          <a:off x="9639300" y="13615885"/>
          <a:ext cx="838200" cy="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35499</xdr:rowOff>
    </xdr:from>
    <xdr:ext cx="534377" cy="259045"/>
    <xdr:sp macro="" textlink="">
      <xdr:nvSpPr>
        <xdr:cNvPr id="409" name="普通建設事業費 （ うち新規整備　）平均値テキスト"/>
        <xdr:cNvSpPr txBox="1"/>
      </xdr:nvSpPr>
      <xdr:spPr>
        <a:xfrm>
          <a:off x="10528300" y="13408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21,714</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12622</xdr:rowOff>
    </xdr:from>
    <xdr:to>
      <xdr:col>15</xdr:col>
      <xdr:colOff>231775</xdr:colOff>
      <xdr:row>79</xdr:row>
      <xdr:rowOff>114222</xdr:rowOff>
    </xdr:to>
    <xdr:sp macro="" textlink="">
      <xdr:nvSpPr>
        <xdr:cNvPr id="410" name="フローチャート : 判断 409"/>
        <xdr:cNvSpPr/>
      </xdr:nvSpPr>
      <xdr:spPr>
        <a:xfrm>
          <a:off x="10426700" y="1355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71335</xdr:rowOff>
    </xdr:from>
    <xdr:to>
      <xdr:col>14</xdr:col>
      <xdr:colOff>28575</xdr:colOff>
      <xdr:row>79</xdr:row>
      <xdr:rowOff>88308</xdr:rowOff>
    </xdr:to>
    <xdr:cxnSp macro="">
      <xdr:nvCxnSpPr>
        <xdr:cNvPr id="411" name="直線コネクタ 410"/>
        <xdr:cNvCxnSpPr/>
      </xdr:nvCxnSpPr>
      <xdr:spPr>
        <a:xfrm flipV="1">
          <a:off x="8750300" y="13615885"/>
          <a:ext cx="889000" cy="1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141760</xdr:rowOff>
    </xdr:from>
    <xdr:to>
      <xdr:col>14</xdr:col>
      <xdr:colOff>79375</xdr:colOff>
      <xdr:row>79</xdr:row>
      <xdr:rowOff>71910</xdr:rowOff>
    </xdr:to>
    <xdr:sp macro="" textlink="">
      <xdr:nvSpPr>
        <xdr:cNvPr id="412" name="フローチャート : 判断 411"/>
        <xdr:cNvSpPr/>
      </xdr:nvSpPr>
      <xdr:spPr>
        <a:xfrm>
          <a:off x="9588500" y="135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88437</xdr:rowOff>
    </xdr:from>
    <xdr:ext cx="534377" cy="259045"/>
    <xdr:sp macro="" textlink="">
      <xdr:nvSpPr>
        <xdr:cNvPr id="413" name="テキスト ボックス 412"/>
        <xdr:cNvSpPr txBox="1"/>
      </xdr:nvSpPr>
      <xdr:spPr>
        <a:xfrm>
          <a:off x="9372111" y="1329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161037</xdr:rowOff>
    </xdr:from>
    <xdr:to>
      <xdr:col>12</xdr:col>
      <xdr:colOff>561975</xdr:colOff>
      <xdr:row>79</xdr:row>
      <xdr:rowOff>91187</xdr:rowOff>
    </xdr:to>
    <xdr:sp macro="" textlink="">
      <xdr:nvSpPr>
        <xdr:cNvPr id="414" name="フローチャート : 判断 413"/>
        <xdr:cNvSpPr/>
      </xdr:nvSpPr>
      <xdr:spPr>
        <a:xfrm>
          <a:off x="8699500" y="1353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107714</xdr:rowOff>
    </xdr:from>
    <xdr:ext cx="534377" cy="259045"/>
    <xdr:sp macro="" textlink="">
      <xdr:nvSpPr>
        <xdr:cNvPr id="415" name="テキスト ボックス 414"/>
        <xdr:cNvSpPr txBox="1"/>
      </xdr:nvSpPr>
      <xdr:spPr>
        <a:xfrm>
          <a:off x="8483111" y="1330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27344</xdr:rowOff>
    </xdr:from>
    <xdr:to>
      <xdr:col>15</xdr:col>
      <xdr:colOff>231775</xdr:colOff>
      <xdr:row>79</xdr:row>
      <xdr:rowOff>128944</xdr:rowOff>
    </xdr:to>
    <xdr:sp macro="" textlink="">
      <xdr:nvSpPr>
        <xdr:cNvPr id="421" name="円/楕円 420"/>
        <xdr:cNvSpPr/>
      </xdr:nvSpPr>
      <xdr:spPr>
        <a:xfrm>
          <a:off x="10426700" y="1357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162499</xdr:rowOff>
    </xdr:from>
    <xdr:ext cx="534377" cy="259045"/>
    <xdr:sp macro="" textlink="">
      <xdr:nvSpPr>
        <xdr:cNvPr id="422" name="普通建設事業費 （ うち新規整備　）該当値テキスト"/>
        <xdr:cNvSpPr txBox="1"/>
      </xdr:nvSpPr>
      <xdr:spPr>
        <a:xfrm>
          <a:off x="10528300" y="1353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12,698</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20535</xdr:rowOff>
    </xdr:from>
    <xdr:to>
      <xdr:col>14</xdr:col>
      <xdr:colOff>79375</xdr:colOff>
      <xdr:row>79</xdr:row>
      <xdr:rowOff>122135</xdr:rowOff>
    </xdr:to>
    <xdr:sp macro="" textlink="">
      <xdr:nvSpPr>
        <xdr:cNvPr id="423" name="円/楕円 422"/>
        <xdr:cNvSpPr/>
      </xdr:nvSpPr>
      <xdr:spPr>
        <a:xfrm>
          <a:off x="9588500" y="1356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113262</xdr:rowOff>
    </xdr:from>
    <xdr:ext cx="534377" cy="259045"/>
    <xdr:sp macro="" textlink="">
      <xdr:nvSpPr>
        <xdr:cNvPr id="424" name="テキスト ボックス 423"/>
        <xdr:cNvSpPr txBox="1"/>
      </xdr:nvSpPr>
      <xdr:spPr>
        <a:xfrm>
          <a:off x="9372111" y="1365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16,868</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37508</xdr:rowOff>
    </xdr:from>
    <xdr:to>
      <xdr:col>12</xdr:col>
      <xdr:colOff>561975</xdr:colOff>
      <xdr:row>79</xdr:row>
      <xdr:rowOff>139108</xdr:rowOff>
    </xdr:to>
    <xdr:sp macro="" textlink="">
      <xdr:nvSpPr>
        <xdr:cNvPr id="425" name="円/楕円 424"/>
        <xdr:cNvSpPr/>
      </xdr:nvSpPr>
      <xdr:spPr>
        <a:xfrm>
          <a:off x="8699500" y="1358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130235</xdr:rowOff>
    </xdr:from>
    <xdr:ext cx="469744" cy="259045"/>
    <xdr:sp macro="" textlink="">
      <xdr:nvSpPr>
        <xdr:cNvPr id="426" name="テキスト ボックス 425"/>
        <xdr:cNvSpPr txBox="1"/>
      </xdr:nvSpPr>
      <xdr:spPr>
        <a:xfrm>
          <a:off x="8515427" y="1367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10948</xdr:rowOff>
    </xdr:from>
    <xdr:to>
      <xdr:col>15</xdr:col>
      <xdr:colOff>180340</xdr:colOff>
      <xdr:row>98</xdr:row>
      <xdr:rowOff>170154</xdr:rowOff>
    </xdr:to>
    <xdr:cxnSp macro="">
      <xdr:nvCxnSpPr>
        <xdr:cNvPr id="450" name="直線コネクタ 449"/>
        <xdr:cNvCxnSpPr/>
      </xdr:nvCxnSpPr>
      <xdr:spPr>
        <a:xfrm flipV="1">
          <a:off x="10475595" y="15441448"/>
          <a:ext cx="1270" cy="1530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2531</xdr:rowOff>
    </xdr:from>
    <xdr:ext cx="469744" cy="259045"/>
    <xdr:sp macro="" textlink="">
      <xdr:nvSpPr>
        <xdr:cNvPr id="451" name="普通建設事業費 （ うち更新整備　）最小値テキスト"/>
        <xdr:cNvSpPr txBox="1"/>
      </xdr:nvSpPr>
      <xdr:spPr>
        <a:xfrm>
          <a:off x="10528300" y="1697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15</xdr:col>
      <xdr:colOff>92075</xdr:colOff>
      <xdr:row>98</xdr:row>
      <xdr:rowOff>170154</xdr:rowOff>
    </xdr:from>
    <xdr:to>
      <xdr:col>15</xdr:col>
      <xdr:colOff>269875</xdr:colOff>
      <xdr:row>98</xdr:row>
      <xdr:rowOff>170154</xdr:rowOff>
    </xdr:to>
    <xdr:cxnSp macro="">
      <xdr:nvCxnSpPr>
        <xdr:cNvPr id="452" name="直線コネクタ 451"/>
        <xdr:cNvCxnSpPr/>
      </xdr:nvCxnSpPr>
      <xdr:spPr>
        <a:xfrm>
          <a:off x="10388600" y="16972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129075</xdr:rowOff>
    </xdr:from>
    <xdr:ext cx="599010" cy="259045"/>
    <xdr:sp macro="" textlink="">
      <xdr:nvSpPr>
        <xdr:cNvPr id="453" name="普通建設事業費 （ うち更新整備　）最大値テキスト"/>
        <xdr:cNvSpPr txBox="1"/>
      </xdr:nvSpPr>
      <xdr:spPr>
        <a:xfrm>
          <a:off x="10528300" y="1521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124,138</a:t>
          </a:r>
          <a:endParaRPr kumimoji="1" lang="ja-JP" altLang="en-US" sz="1000" b="1">
            <a:latin typeface="ＭＳ Ｐゴシック"/>
          </a:endParaRPr>
        </a:p>
      </xdr:txBody>
    </xdr:sp>
    <xdr:clientData/>
  </xdr:oneCellAnchor>
  <xdr:twoCellAnchor>
    <xdr:from>
      <xdr:col>15</xdr:col>
      <xdr:colOff>92075</xdr:colOff>
      <xdr:row>90</xdr:row>
      <xdr:rowOff>10948</xdr:rowOff>
    </xdr:from>
    <xdr:to>
      <xdr:col>15</xdr:col>
      <xdr:colOff>269875</xdr:colOff>
      <xdr:row>90</xdr:row>
      <xdr:rowOff>10948</xdr:rowOff>
    </xdr:to>
    <xdr:cxnSp macro="">
      <xdr:nvCxnSpPr>
        <xdr:cNvPr id="454" name="直線コネクタ 453"/>
        <xdr:cNvCxnSpPr/>
      </xdr:nvCxnSpPr>
      <xdr:spPr>
        <a:xfrm>
          <a:off x="10388600" y="1544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11785</xdr:rowOff>
    </xdr:from>
    <xdr:to>
      <xdr:col>15</xdr:col>
      <xdr:colOff>180975</xdr:colOff>
      <xdr:row>97</xdr:row>
      <xdr:rowOff>10300</xdr:rowOff>
    </xdr:to>
    <xdr:cxnSp macro="">
      <xdr:nvCxnSpPr>
        <xdr:cNvPr id="455" name="直線コネクタ 454"/>
        <xdr:cNvCxnSpPr/>
      </xdr:nvCxnSpPr>
      <xdr:spPr>
        <a:xfrm>
          <a:off x="9639300" y="16299535"/>
          <a:ext cx="838200" cy="34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111459</xdr:rowOff>
    </xdr:from>
    <xdr:ext cx="534377" cy="259045"/>
    <xdr:sp macro="" textlink="">
      <xdr:nvSpPr>
        <xdr:cNvPr id="456" name="普通建設事業費 （ うち更新整備　）平均値テキスト"/>
        <xdr:cNvSpPr txBox="1"/>
      </xdr:nvSpPr>
      <xdr:spPr>
        <a:xfrm>
          <a:off x="10528300" y="16399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88582</xdr:rowOff>
    </xdr:from>
    <xdr:to>
      <xdr:col>15</xdr:col>
      <xdr:colOff>231775</xdr:colOff>
      <xdr:row>97</xdr:row>
      <xdr:rowOff>18732</xdr:rowOff>
    </xdr:to>
    <xdr:sp macro="" textlink="">
      <xdr:nvSpPr>
        <xdr:cNvPr id="457" name="フローチャート : 判断 456"/>
        <xdr:cNvSpPr/>
      </xdr:nvSpPr>
      <xdr:spPr>
        <a:xfrm>
          <a:off x="104267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11785</xdr:rowOff>
    </xdr:from>
    <xdr:to>
      <xdr:col>14</xdr:col>
      <xdr:colOff>28575</xdr:colOff>
      <xdr:row>97</xdr:row>
      <xdr:rowOff>30798</xdr:rowOff>
    </xdr:to>
    <xdr:cxnSp macro="">
      <xdr:nvCxnSpPr>
        <xdr:cNvPr id="458" name="直線コネクタ 457"/>
        <xdr:cNvCxnSpPr/>
      </xdr:nvCxnSpPr>
      <xdr:spPr>
        <a:xfrm flipV="1">
          <a:off x="8750300" y="16299535"/>
          <a:ext cx="889000" cy="36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31038</xdr:rowOff>
    </xdr:from>
    <xdr:to>
      <xdr:col>14</xdr:col>
      <xdr:colOff>79375</xdr:colOff>
      <xdr:row>97</xdr:row>
      <xdr:rowOff>132638</xdr:rowOff>
    </xdr:to>
    <xdr:sp macro="" textlink="">
      <xdr:nvSpPr>
        <xdr:cNvPr id="459" name="フローチャート : 判断 458"/>
        <xdr:cNvSpPr/>
      </xdr:nvSpPr>
      <xdr:spPr>
        <a:xfrm>
          <a:off x="9588500" y="1666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123765</xdr:rowOff>
    </xdr:from>
    <xdr:ext cx="534377" cy="259045"/>
    <xdr:sp macro="" textlink="">
      <xdr:nvSpPr>
        <xdr:cNvPr id="460" name="テキスト ボックス 459"/>
        <xdr:cNvSpPr txBox="1"/>
      </xdr:nvSpPr>
      <xdr:spPr>
        <a:xfrm>
          <a:off x="9372111" y="1675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79375</xdr:rowOff>
    </xdr:from>
    <xdr:to>
      <xdr:col>12</xdr:col>
      <xdr:colOff>561975</xdr:colOff>
      <xdr:row>97</xdr:row>
      <xdr:rowOff>9525</xdr:rowOff>
    </xdr:to>
    <xdr:sp macro="" textlink="">
      <xdr:nvSpPr>
        <xdr:cNvPr id="461" name="フローチャート : 判断 460"/>
        <xdr:cNvSpPr/>
      </xdr:nvSpPr>
      <xdr:spPr>
        <a:xfrm>
          <a:off x="8699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26052</xdr:rowOff>
    </xdr:from>
    <xdr:ext cx="534377" cy="259045"/>
    <xdr:sp macro="" textlink="">
      <xdr:nvSpPr>
        <xdr:cNvPr id="462" name="テキスト ボックス 461"/>
        <xdr:cNvSpPr txBox="1"/>
      </xdr:nvSpPr>
      <xdr:spPr>
        <a:xfrm>
          <a:off x="8483111" y="163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130950</xdr:rowOff>
    </xdr:from>
    <xdr:to>
      <xdr:col>15</xdr:col>
      <xdr:colOff>231775</xdr:colOff>
      <xdr:row>97</xdr:row>
      <xdr:rowOff>61100</xdr:rowOff>
    </xdr:to>
    <xdr:sp macro="" textlink="">
      <xdr:nvSpPr>
        <xdr:cNvPr id="468" name="円/楕円 467"/>
        <xdr:cNvSpPr/>
      </xdr:nvSpPr>
      <xdr:spPr>
        <a:xfrm>
          <a:off x="10426700" y="165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109377</xdr:rowOff>
    </xdr:from>
    <xdr:ext cx="534377" cy="259045"/>
    <xdr:sp macro="" textlink="">
      <xdr:nvSpPr>
        <xdr:cNvPr id="469" name="普通建設事業費 （ うち更新整備　）該当値テキスト"/>
        <xdr:cNvSpPr txBox="1"/>
      </xdr:nvSpPr>
      <xdr:spPr>
        <a:xfrm>
          <a:off x="10528300" y="1656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29,689</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132435</xdr:rowOff>
    </xdr:from>
    <xdr:to>
      <xdr:col>14</xdr:col>
      <xdr:colOff>79375</xdr:colOff>
      <xdr:row>95</xdr:row>
      <xdr:rowOff>62585</xdr:rowOff>
    </xdr:to>
    <xdr:sp macro="" textlink="">
      <xdr:nvSpPr>
        <xdr:cNvPr id="470" name="円/楕円 469"/>
        <xdr:cNvSpPr/>
      </xdr:nvSpPr>
      <xdr:spPr>
        <a:xfrm>
          <a:off x="9588500" y="162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79112</xdr:rowOff>
    </xdr:from>
    <xdr:ext cx="534377" cy="259045"/>
    <xdr:sp macro="" textlink="">
      <xdr:nvSpPr>
        <xdr:cNvPr id="471" name="テキスト ボックス 470"/>
        <xdr:cNvSpPr txBox="1"/>
      </xdr:nvSpPr>
      <xdr:spPr>
        <a:xfrm>
          <a:off x="9372111" y="160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56,572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151448</xdr:rowOff>
    </xdr:from>
    <xdr:to>
      <xdr:col>12</xdr:col>
      <xdr:colOff>561975</xdr:colOff>
      <xdr:row>97</xdr:row>
      <xdr:rowOff>81598</xdr:rowOff>
    </xdr:to>
    <xdr:sp macro="" textlink="">
      <xdr:nvSpPr>
        <xdr:cNvPr id="472" name="円/楕円 471"/>
        <xdr:cNvSpPr/>
      </xdr:nvSpPr>
      <xdr:spPr>
        <a:xfrm>
          <a:off x="8699500" y="166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72725</xdr:rowOff>
    </xdr:from>
    <xdr:ext cx="534377" cy="259045"/>
    <xdr:sp macro="" textlink="">
      <xdr:nvSpPr>
        <xdr:cNvPr id="473" name="テキスト ボックス 472"/>
        <xdr:cNvSpPr txBox="1"/>
      </xdr:nvSpPr>
      <xdr:spPr>
        <a:xfrm>
          <a:off x="8483111" y="167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28,075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7" name="テキスト ボックス 48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9" name="テキスト ボックス 48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1" name="テキスト ボックス 49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63092</xdr:rowOff>
    </xdr:from>
    <xdr:to>
      <xdr:col>23</xdr:col>
      <xdr:colOff>516889</xdr:colOff>
      <xdr:row>39</xdr:row>
      <xdr:rowOff>44450</xdr:rowOff>
    </xdr:to>
    <xdr:cxnSp macro="">
      <xdr:nvCxnSpPr>
        <xdr:cNvPr id="497" name="直線コネクタ 496"/>
        <xdr:cNvCxnSpPr/>
      </xdr:nvCxnSpPr>
      <xdr:spPr>
        <a:xfrm flipV="1">
          <a:off x="16317595" y="5378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91560</xdr:rowOff>
    </xdr:from>
    <xdr:ext cx="249299" cy="259045"/>
    <xdr:sp macro="" textlink="">
      <xdr:nvSpPr>
        <xdr:cNvPr id="498" name="災害復旧事業費最小値テキスト"/>
        <xdr:cNvSpPr txBox="1"/>
      </xdr:nvSpPr>
      <xdr:spPr>
        <a:xfrm>
          <a:off x="16370300" y="6778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9769</xdr:rowOff>
    </xdr:from>
    <xdr:ext cx="599010" cy="259045"/>
    <xdr:sp macro="" textlink="">
      <xdr:nvSpPr>
        <xdr:cNvPr id="500" name="災害復旧事業費最大値テキスト"/>
        <xdr:cNvSpPr txBox="1"/>
      </xdr:nvSpPr>
      <xdr:spPr>
        <a:xfrm>
          <a:off x="16370300" y="515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31</xdr:row>
      <xdr:rowOff>63092</xdr:rowOff>
    </xdr:from>
    <xdr:to>
      <xdr:col>23</xdr:col>
      <xdr:colOff>606425</xdr:colOff>
      <xdr:row>31</xdr:row>
      <xdr:rowOff>63092</xdr:rowOff>
    </xdr:to>
    <xdr:cxnSp macro="">
      <xdr:nvCxnSpPr>
        <xdr:cNvPr id="501" name="直線コネクタ 500"/>
        <xdr:cNvCxnSpPr/>
      </xdr:nvCxnSpPr>
      <xdr:spPr>
        <a:xfrm>
          <a:off x="16230600" y="537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43859</xdr:rowOff>
    </xdr:from>
    <xdr:to>
      <xdr:col>23</xdr:col>
      <xdr:colOff>517525</xdr:colOff>
      <xdr:row>39</xdr:row>
      <xdr:rowOff>44267</xdr:rowOff>
    </xdr:to>
    <xdr:cxnSp macro="">
      <xdr:nvCxnSpPr>
        <xdr:cNvPr id="502" name="直線コネクタ 501"/>
        <xdr:cNvCxnSpPr/>
      </xdr:nvCxnSpPr>
      <xdr:spPr>
        <a:xfrm>
          <a:off x="15481300" y="6730409"/>
          <a:ext cx="8382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9010</xdr:rowOff>
    </xdr:from>
    <xdr:ext cx="469744" cy="259045"/>
    <xdr:sp macro="" textlink="">
      <xdr:nvSpPr>
        <xdr:cNvPr id="503" name="災害復旧事業費平均値テキスト"/>
        <xdr:cNvSpPr txBox="1"/>
      </xdr:nvSpPr>
      <xdr:spPr>
        <a:xfrm>
          <a:off x="16370300" y="6524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157583</xdr:rowOff>
    </xdr:from>
    <xdr:to>
      <xdr:col>23</xdr:col>
      <xdr:colOff>568325</xdr:colOff>
      <xdr:row>39</xdr:row>
      <xdr:rowOff>87733</xdr:rowOff>
    </xdr:to>
    <xdr:sp macro="" textlink="">
      <xdr:nvSpPr>
        <xdr:cNvPr id="504" name="フローチャート : 判断 503"/>
        <xdr:cNvSpPr/>
      </xdr:nvSpPr>
      <xdr:spPr>
        <a:xfrm>
          <a:off x="16268700" y="66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43859</xdr:rowOff>
    </xdr:from>
    <xdr:to>
      <xdr:col>22</xdr:col>
      <xdr:colOff>365125</xdr:colOff>
      <xdr:row>39</xdr:row>
      <xdr:rowOff>44062</xdr:rowOff>
    </xdr:to>
    <xdr:cxnSp macro="">
      <xdr:nvCxnSpPr>
        <xdr:cNvPr id="505" name="直線コネクタ 504"/>
        <xdr:cNvCxnSpPr/>
      </xdr:nvCxnSpPr>
      <xdr:spPr>
        <a:xfrm flipV="1">
          <a:off x="14592300" y="6730409"/>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155674</xdr:rowOff>
    </xdr:from>
    <xdr:to>
      <xdr:col>22</xdr:col>
      <xdr:colOff>415925</xdr:colOff>
      <xdr:row>39</xdr:row>
      <xdr:rowOff>85824</xdr:rowOff>
    </xdr:to>
    <xdr:sp macro="" textlink="">
      <xdr:nvSpPr>
        <xdr:cNvPr id="506" name="フローチャート : 判断 505"/>
        <xdr:cNvSpPr/>
      </xdr:nvSpPr>
      <xdr:spPr>
        <a:xfrm>
          <a:off x="15430500" y="667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102351</xdr:rowOff>
    </xdr:from>
    <xdr:ext cx="469744" cy="259045"/>
    <xdr:sp macro="" textlink="">
      <xdr:nvSpPr>
        <xdr:cNvPr id="507" name="テキスト ボックス 506"/>
        <xdr:cNvSpPr txBox="1"/>
      </xdr:nvSpPr>
      <xdr:spPr>
        <a:xfrm>
          <a:off x="15246427" y="644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43825</xdr:rowOff>
    </xdr:from>
    <xdr:to>
      <xdr:col>21</xdr:col>
      <xdr:colOff>161925</xdr:colOff>
      <xdr:row>39</xdr:row>
      <xdr:rowOff>44062</xdr:rowOff>
    </xdr:to>
    <xdr:cxnSp macro="">
      <xdr:nvCxnSpPr>
        <xdr:cNvPr id="508" name="直線コネクタ 507"/>
        <xdr:cNvCxnSpPr/>
      </xdr:nvCxnSpPr>
      <xdr:spPr>
        <a:xfrm>
          <a:off x="13703300" y="6730375"/>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148096</xdr:rowOff>
    </xdr:from>
    <xdr:to>
      <xdr:col>21</xdr:col>
      <xdr:colOff>212725</xdr:colOff>
      <xdr:row>39</xdr:row>
      <xdr:rowOff>78246</xdr:rowOff>
    </xdr:to>
    <xdr:sp macro="" textlink="">
      <xdr:nvSpPr>
        <xdr:cNvPr id="509" name="フローチャート : 判断 508"/>
        <xdr:cNvSpPr/>
      </xdr:nvSpPr>
      <xdr:spPr>
        <a:xfrm>
          <a:off x="14541500" y="66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94773</xdr:rowOff>
    </xdr:from>
    <xdr:ext cx="469744" cy="259045"/>
    <xdr:sp macro="" textlink="">
      <xdr:nvSpPr>
        <xdr:cNvPr id="510" name="テキスト ボックス 509"/>
        <xdr:cNvSpPr txBox="1"/>
      </xdr:nvSpPr>
      <xdr:spPr>
        <a:xfrm>
          <a:off x="14357427" y="643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29191</xdr:rowOff>
    </xdr:from>
    <xdr:to>
      <xdr:col>19</xdr:col>
      <xdr:colOff>644525</xdr:colOff>
      <xdr:row>39</xdr:row>
      <xdr:rowOff>43825</xdr:rowOff>
    </xdr:to>
    <xdr:cxnSp macro="">
      <xdr:nvCxnSpPr>
        <xdr:cNvPr id="511" name="直線コネクタ 510"/>
        <xdr:cNvCxnSpPr/>
      </xdr:nvCxnSpPr>
      <xdr:spPr>
        <a:xfrm>
          <a:off x="12814300" y="6715741"/>
          <a:ext cx="889000" cy="1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138602</xdr:rowOff>
    </xdr:from>
    <xdr:to>
      <xdr:col>20</xdr:col>
      <xdr:colOff>9525</xdr:colOff>
      <xdr:row>39</xdr:row>
      <xdr:rowOff>68752</xdr:rowOff>
    </xdr:to>
    <xdr:sp macro="" textlink="">
      <xdr:nvSpPr>
        <xdr:cNvPr id="512" name="フローチャート : 判断 511"/>
        <xdr:cNvSpPr/>
      </xdr:nvSpPr>
      <xdr:spPr>
        <a:xfrm>
          <a:off x="13652500" y="665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85279</xdr:rowOff>
    </xdr:from>
    <xdr:ext cx="469744" cy="259045"/>
    <xdr:sp macro="" textlink="">
      <xdr:nvSpPr>
        <xdr:cNvPr id="513" name="テキスト ボックス 512"/>
        <xdr:cNvSpPr txBox="1"/>
      </xdr:nvSpPr>
      <xdr:spPr>
        <a:xfrm>
          <a:off x="13468427" y="642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134186</xdr:rowOff>
    </xdr:from>
    <xdr:to>
      <xdr:col>18</xdr:col>
      <xdr:colOff>492125</xdr:colOff>
      <xdr:row>39</xdr:row>
      <xdr:rowOff>64336</xdr:rowOff>
    </xdr:to>
    <xdr:sp macro="" textlink="">
      <xdr:nvSpPr>
        <xdr:cNvPr id="514" name="フローチャート : 判断 513"/>
        <xdr:cNvSpPr/>
      </xdr:nvSpPr>
      <xdr:spPr>
        <a:xfrm>
          <a:off x="12763500" y="664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80863</xdr:rowOff>
    </xdr:from>
    <xdr:ext cx="469744" cy="259045"/>
    <xdr:sp macro="" textlink="">
      <xdr:nvSpPr>
        <xdr:cNvPr id="515" name="テキスト ボックス 514"/>
        <xdr:cNvSpPr txBox="1"/>
      </xdr:nvSpPr>
      <xdr:spPr>
        <a:xfrm>
          <a:off x="12579427" y="642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164917</xdr:rowOff>
    </xdr:from>
    <xdr:to>
      <xdr:col>23</xdr:col>
      <xdr:colOff>568325</xdr:colOff>
      <xdr:row>39</xdr:row>
      <xdr:rowOff>95067</xdr:rowOff>
    </xdr:to>
    <xdr:sp macro="" textlink="">
      <xdr:nvSpPr>
        <xdr:cNvPr id="521" name="円/楕円 520"/>
        <xdr:cNvSpPr/>
      </xdr:nvSpPr>
      <xdr:spPr>
        <a:xfrm>
          <a:off x="16268700" y="668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136010</xdr:rowOff>
    </xdr:from>
    <xdr:ext cx="313932" cy="259045"/>
    <xdr:sp macro="" textlink="">
      <xdr:nvSpPr>
        <xdr:cNvPr id="522" name="災害復旧事業費該当値テキスト"/>
        <xdr:cNvSpPr txBox="1"/>
      </xdr:nvSpPr>
      <xdr:spPr>
        <a:xfrm>
          <a:off x="16370300" y="6651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164509</xdr:rowOff>
    </xdr:from>
    <xdr:to>
      <xdr:col>22</xdr:col>
      <xdr:colOff>415925</xdr:colOff>
      <xdr:row>39</xdr:row>
      <xdr:rowOff>94659</xdr:rowOff>
    </xdr:to>
    <xdr:sp macro="" textlink="">
      <xdr:nvSpPr>
        <xdr:cNvPr id="523" name="円/楕円 522"/>
        <xdr:cNvSpPr/>
      </xdr:nvSpPr>
      <xdr:spPr>
        <a:xfrm>
          <a:off x="15430500" y="667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85786</xdr:rowOff>
    </xdr:from>
    <xdr:ext cx="378565" cy="259045"/>
    <xdr:sp macro="" textlink="">
      <xdr:nvSpPr>
        <xdr:cNvPr id="524" name="テキスト ボックス 523"/>
        <xdr:cNvSpPr txBox="1"/>
      </xdr:nvSpPr>
      <xdr:spPr>
        <a:xfrm>
          <a:off x="15292017" y="6772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164712</xdr:rowOff>
    </xdr:from>
    <xdr:to>
      <xdr:col>21</xdr:col>
      <xdr:colOff>212725</xdr:colOff>
      <xdr:row>39</xdr:row>
      <xdr:rowOff>94862</xdr:rowOff>
    </xdr:to>
    <xdr:sp macro="" textlink="">
      <xdr:nvSpPr>
        <xdr:cNvPr id="525" name="円/楕円 524"/>
        <xdr:cNvSpPr/>
      </xdr:nvSpPr>
      <xdr:spPr>
        <a:xfrm>
          <a:off x="14541500" y="667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85989</xdr:rowOff>
    </xdr:from>
    <xdr:ext cx="378565" cy="259045"/>
    <xdr:sp macro="" textlink="">
      <xdr:nvSpPr>
        <xdr:cNvPr id="526" name="テキスト ボックス 525"/>
        <xdr:cNvSpPr txBox="1"/>
      </xdr:nvSpPr>
      <xdr:spPr>
        <a:xfrm>
          <a:off x="14403017" y="6772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164475</xdr:rowOff>
    </xdr:from>
    <xdr:to>
      <xdr:col>20</xdr:col>
      <xdr:colOff>9525</xdr:colOff>
      <xdr:row>39</xdr:row>
      <xdr:rowOff>94625</xdr:rowOff>
    </xdr:to>
    <xdr:sp macro="" textlink="">
      <xdr:nvSpPr>
        <xdr:cNvPr id="527" name="円/楕円 526"/>
        <xdr:cNvSpPr/>
      </xdr:nvSpPr>
      <xdr:spPr>
        <a:xfrm>
          <a:off x="13652500" y="66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85752</xdr:rowOff>
    </xdr:from>
    <xdr:ext cx="378565" cy="259045"/>
    <xdr:sp macro="" textlink="">
      <xdr:nvSpPr>
        <xdr:cNvPr id="528" name="テキスト ボックス 527"/>
        <xdr:cNvSpPr txBox="1"/>
      </xdr:nvSpPr>
      <xdr:spPr>
        <a:xfrm>
          <a:off x="13514017" y="677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149841</xdr:rowOff>
    </xdr:from>
    <xdr:to>
      <xdr:col>18</xdr:col>
      <xdr:colOff>492125</xdr:colOff>
      <xdr:row>39</xdr:row>
      <xdr:rowOff>79991</xdr:rowOff>
    </xdr:to>
    <xdr:sp macro="" textlink="">
      <xdr:nvSpPr>
        <xdr:cNvPr id="529" name="円/楕円 528"/>
        <xdr:cNvSpPr/>
      </xdr:nvSpPr>
      <xdr:spPr>
        <a:xfrm>
          <a:off x="12763500" y="666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71118</xdr:rowOff>
    </xdr:from>
    <xdr:ext cx="469744" cy="259045"/>
    <xdr:sp macro="" textlink="">
      <xdr:nvSpPr>
        <xdr:cNvPr id="530" name="テキスト ボックス 529"/>
        <xdr:cNvSpPr txBox="1"/>
      </xdr:nvSpPr>
      <xdr:spPr>
        <a:xfrm>
          <a:off x="12579427" y="675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76509</xdr:rowOff>
    </xdr:from>
    <xdr:to>
      <xdr:col>23</xdr:col>
      <xdr:colOff>516889</xdr:colOff>
      <xdr:row>78</xdr:row>
      <xdr:rowOff>77347</xdr:rowOff>
    </xdr:to>
    <xdr:cxnSp macro="">
      <xdr:nvCxnSpPr>
        <xdr:cNvPr id="605" name="直線コネクタ 604"/>
        <xdr:cNvCxnSpPr/>
      </xdr:nvCxnSpPr>
      <xdr:spPr>
        <a:xfrm flipV="1">
          <a:off x="16317595" y="12078009"/>
          <a:ext cx="1269" cy="1372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81174</xdr:rowOff>
    </xdr:from>
    <xdr:ext cx="534377" cy="259045"/>
    <xdr:sp macro="" textlink="">
      <xdr:nvSpPr>
        <xdr:cNvPr id="606" name="公債費最小値テキスト"/>
        <xdr:cNvSpPr txBox="1"/>
      </xdr:nvSpPr>
      <xdr:spPr>
        <a:xfrm>
          <a:off x="16370300" y="134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78</xdr:row>
      <xdr:rowOff>77347</xdr:rowOff>
    </xdr:from>
    <xdr:to>
      <xdr:col>23</xdr:col>
      <xdr:colOff>606425</xdr:colOff>
      <xdr:row>78</xdr:row>
      <xdr:rowOff>77347</xdr:rowOff>
    </xdr:to>
    <xdr:cxnSp macro="">
      <xdr:nvCxnSpPr>
        <xdr:cNvPr id="607" name="直線コネクタ 606"/>
        <xdr:cNvCxnSpPr/>
      </xdr:nvCxnSpPr>
      <xdr:spPr>
        <a:xfrm>
          <a:off x="16230600" y="1345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23186</xdr:rowOff>
    </xdr:from>
    <xdr:ext cx="599010" cy="259045"/>
    <xdr:sp macro="" textlink="">
      <xdr:nvSpPr>
        <xdr:cNvPr id="608" name="公債費最大値テキスト"/>
        <xdr:cNvSpPr txBox="1"/>
      </xdr:nvSpPr>
      <xdr:spPr>
        <a:xfrm>
          <a:off x="16370300" y="1185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143,805</a:t>
          </a:r>
          <a:endParaRPr kumimoji="1" lang="ja-JP" altLang="en-US" sz="1000" b="1">
            <a:latin typeface="ＭＳ Ｐゴシック"/>
          </a:endParaRPr>
        </a:p>
      </xdr:txBody>
    </xdr:sp>
    <xdr:clientData/>
  </xdr:oneCellAnchor>
  <xdr:twoCellAnchor>
    <xdr:from>
      <xdr:col>23</xdr:col>
      <xdr:colOff>428625</xdr:colOff>
      <xdr:row>70</xdr:row>
      <xdr:rowOff>76509</xdr:rowOff>
    </xdr:from>
    <xdr:to>
      <xdr:col>23</xdr:col>
      <xdr:colOff>606425</xdr:colOff>
      <xdr:row>70</xdr:row>
      <xdr:rowOff>76509</xdr:rowOff>
    </xdr:to>
    <xdr:cxnSp macro="">
      <xdr:nvCxnSpPr>
        <xdr:cNvPr id="609" name="直線コネクタ 608"/>
        <xdr:cNvCxnSpPr/>
      </xdr:nvCxnSpPr>
      <xdr:spPr>
        <a:xfrm>
          <a:off x="16230600" y="1207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41086</xdr:rowOff>
    </xdr:from>
    <xdr:to>
      <xdr:col>23</xdr:col>
      <xdr:colOff>517525</xdr:colOff>
      <xdr:row>77</xdr:row>
      <xdr:rowOff>50567</xdr:rowOff>
    </xdr:to>
    <xdr:cxnSp macro="">
      <xdr:nvCxnSpPr>
        <xdr:cNvPr id="610" name="直線コネクタ 609"/>
        <xdr:cNvCxnSpPr/>
      </xdr:nvCxnSpPr>
      <xdr:spPr>
        <a:xfrm flipV="1">
          <a:off x="15481300" y="13242736"/>
          <a:ext cx="838200" cy="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12413</xdr:rowOff>
    </xdr:from>
    <xdr:ext cx="534377" cy="259045"/>
    <xdr:sp macro="" textlink="">
      <xdr:nvSpPr>
        <xdr:cNvPr id="611" name="公債費平均値テキスト"/>
        <xdr:cNvSpPr txBox="1"/>
      </xdr:nvSpPr>
      <xdr:spPr>
        <a:xfrm>
          <a:off x="16370300" y="12871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160986</xdr:rowOff>
    </xdr:from>
    <xdr:to>
      <xdr:col>23</xdr:col>
      <xdr:colOff>568325</xdr:colOff>
      <xdr:row>76</xdr:row>
      <xdr:rowOff>91136</xdr:rowOff>
    </xdr:to>
    <xdr:sp macro="" textlink="">
      <xdr:nvSpPr>
        <xdr:cNvPr id="612" name="フローチャート : 判断 611"/>
        <xdr:cNvSpPr/>
      </xdr:nvSpPr>
      <xdr:spPr>
        <a:xfrm>
          <a:off x="162687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13872</xdr:rowOff>
    </xdr:from>
    <xdr:to>
      <xdr:col>22</xdr:col>
      <xdr:colOff>365125</xdr:colOff>
      <xdr:row>77</xdr:row>
      <xdr:rowOff>50567</xdr:rowOff>
    </xdr:to>
    <xdr:cxnSp macro="">
      <xdr:nvCxnSpPr>
        <xdr:cNvPr id="613" name="直線コネクタ 612"/>
        <xdr:cNvCxnSpPr/>
      </xdr:nvCxnSpPr>
      <xdr:spPr>
        <a:xfrm>
          <a:off x="14592300" y="13215522"/>
          <a:ext cx="889000" cy="3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14267</xdr:rowOff>
    </xdr:from>
    <xdr:to>
      <xdr:col>22</xdr:col>
      <xdr:colOff>415925</xdr:colOff>
      <xdr:row>75</xdr:row>
      <xdr:rowOff>115867</xdr:rowOff>
    </xdr:to>
    <xdr:sp macro="" textlink="">
      <xdr:nvSpPr>
        <xdr:cNvPr id="614" name="フローチャート : 判断 613"/>
        <xdr:cNvSpPr/>
      </xdr:nvSpPr>
      <xdr:spPr>
        <a:xfrm>
          <a:off x="15430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132394</xdr:rowOff>
    </xdr:from>
    <xdr:ext cx="534377" cy="259045"/>
    <xdr:sp macro="" textlink="">
      <xdr:nvSpPr>
        <xdr:cNvPr id="615" name="テキスト ボックス 614"/>
        <xdr:cNvSpPr txBox="1"/>
      </xdr:nvSpPr>
      <xdr:spPr>
        <a:xfrm>
          <a:off x="15214111" y="126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13872</xdr:rowOff>
    </xdr:from>
    <xdr:to>
      <xdr:col>21</xdr:col>
      <xdr:colOff>161925</xdr:colOff>
      <xdr:row>77</xdr:row>
      <xdr:rowOff>24039</xdr:rowOff>
    </xdr:to>
    <xdr:cxnSp macro="">
      <xdr:nvCxnSpPr>
        <xdr:cNvPr id="616" name="直線コネクタ 615"/>
        <xdr:cNvCxnSpPr/>
      </xdr:nvCxnSpPr>
      <xdr:spPr>
        <a:xfrm flipV="1">
          <a:off x="13703300" y="13215522"/>
          <a:ext cx="889000" cy="1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30269</xdr:rowOff>
    </xdr:from>
    <xdr:to>
      <xdr:col>21</xdr:col>
      <xdr:colOff>212725</xdr:colOff>
      <xdr:row>75</xdr:row>
      <xdr:rowOff>131869</xdr:rowOff>
    </xdr:to>
    <xdr:sp macro="" textlink="">
      <xdr:nvSpPr>
        <xdr:cNvPr id="617" name="フローチャート : 判断 616"/>
        <xdr:cNvSpPr/>
      </xdr:nvSpPr>
      <xdr:spPr>
        <a:xfrm>
          <a:off x="14541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148396</xdr:rowOff>
    </xdr:from>
    <xdr:ext cx="534377" cy="259045"/>
    <xdr:sp macro="" textlink="">
      <xdr:nvSpPr>
        <xdr:cNvPr id="618" name="テキスト ボックス 617"/>
        <xdr:cNvSpPr txBox="1"/>
      </xdr:nvSpPr>
      <xdr:spPr>
        <a:xfrm>
          <a:off x="14325111" y="126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155440</xdr:rowOff>
    </xdr:from>
    <xdr:to>
      <xdr:col>19</xdr:col>
      <xdr:colOff>644525</xdr:colOff>
      <xdr:row>77</xdr:row>
      <xdr:rowOff>24039</xdr:rowOff>
    </xdr:to>
    <xdr:cxnSp macro="">
      <xdr:nvCxnSpPr>
        <xdr:cNvPr id="619" name="直線コネクタ 618"/>
        <xdr:cNvCxnSpPr/>
      </xdr:nvCxnSpPr>
      <xdr:spPr>
        <a:xfrm>
          <a:off x="12814300" y="13185640"/>
          <a:ext cx="889000" cy="4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36464</xdr:rowOff>
    </xdr:from>
    <xdr:to>
      <xdr:col>20</xdr:col>
      <xdr:colOff>9525</xdr:colOff>
      <xdr:row>75</xdr:row>
      <xdr:rowOff>138064</xdr:rowOff>
    </xdr:to>
    <xdr:sp macro="" textlink="">
      <xdr:nvSpPr>
        <xdr:cNvPr id="620" name="フローチャート : 判断 619"/>
        <xdr:cNvSpPr/>
      </xdr:nvSpPr>
      <xdr:spPr>
        <a:xfrm>
          <a:off x="13652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154591</xdr:rowOff>
    </xdr:from>
    <xdr:ext cx="534377" cy="259045"/>
    <xdr:sp macro="" textlink="">
      <xdr:nvSpPr>
        <xdr:cNvPr id="621" name="テキスト ボックス 620"/>
        <xdr:cNvSpPr txBox="1"/>
      </xdr:nvSpPr>
      <xdr:spPr>
        <a:xfrm>
          <a:off x="13436111" y="1267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32632</xdr:rowOff>
    </xdr:from>
    <xdr:to>
      <xdr:col>18</xdr:col>
      <xdr:colOff>492125</xdr:colOff>
      <xdr:row>75</xdr:row>
      <xdr:rowOff>134232</xdr:rowOff>
    </xdr:to>
    <xdr:sp macro="" textlink="">
      <xdr:nvSpPr>
        <xdr:cNvPr id="622" name="フローチャート : 判断 621"/>
        <xdr:cNvSpPr/>
      </xdr:nvSpPr>
      <xdr:spPr>
        <a:xfrm>
          <a:off x="12763500" y="1289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150759</xdr:rowOff>
    </xdr:from>
    <xdr:ext cx="534377" cy="259045"/>
    <xdr:sp macro="" textlink="">
      <xdr:nvSpPr>
        <xdr:cNvPr id="623" name="テキスト ボックス 622"/>
        <xdr:cNvSpPr txBox="1"/>
      </xdr:nvSpPr>
      <xdr:spPr>
        <a:xfrm>
          <a:off x="12547111" y="1266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161736</xdr:rowOff>
    </xdr:from>
    <xdr:to>
      <xdr:col>23</xdr:col>
      <xdr:colOff>568325</xdr:colOff>
      <xdr:row>77</xdr:row>
      <xdr:rowOff>91886</xdr:rowOff>
    </xdr:to>
    <xdr:sp macro="" textlink="">
      <xdr:nvSpPr>
        <xdr:cNvPr id="629" name="円/楕円 628"/>
        <xdr:cNvSpPr/>
      </xdr:nvSpPr>
      <xdr:spPr>
        <a:xfrm>
          <a:off x="16268700" y="131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140163</xdr:rowOff>
    </xdr:from>
    <xdr:ext cx="534377" cy="259045"/>
    <xdr:sp macro="" textlink="">
      <xdr:nvSpPr>
        <xdr:cNvPr id="630" name="公債費該当値テキスト"/>
        <xdr:cNvSpPr txBox="1"/>
      </xdr:nvSpPr>
      <xdr:spPr>
        <a:xfrm>
          <a:off x="16370300" y="131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36,809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171217</xdr:rowOff>
    </xdr:from>
    <xdr:to>
      <xdr:col>22</xdr:col>
      <xdr:colOff>415925</xdr:colOff>
      <xdr:row>77</xdr:row>
      <xdr:rowOff>101367</xdr:rowOff>
    </xdr:to>
    <xdr:sp macro="" textlink="">
      <xdr:nvSpPr>
        <xdr:cNvPr id="631" name="円/楕円 630"/>
        <xdr:cNvSpPr/>
      </xdr:nvSpPr>
      <xdr:spPr>
        <a:xfrm>
          <a:off x="15430500" y="1320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92494</xdr:rowOff>
    </xdr:from>
    <xdr:ext cx="534377" cy="259045"/>
    <xdr:sp macro="" textlink="">
      <xdr:nvSpPr>
        <xdr:cNvPr id="632" name="テキスト ボックス 631"/>
        <xdr:cNvSpPr txBox="1"/>
      </xdr:nvSpPr>
      <xdr:spPr>
        <a:xfrm>
          <a:off x="15214111" y="1329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35,938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134522</xdr:rowOff>
    </xdr:from>
    <xdr:to>
      <xdr:col>21</xdr:col>
      <xdr:colOff>212725</xdr:colOff>
      <xdr:row>77</xdr:row>
      <xdr:rowOff>64672</xdr:rowOff>
    </xdr:to>
    <xdr:sp macro="" textlink="">
      <xdr:nvSpPr>
        <xdr:cNvPr id="633" name="円/楕円 632"/>
        <xdr:cNvSpPr/>
      </xdr:nvSpPr>
      <xdr:spPr>
        <a:xfrm>
          <a:off x="14541500" y="1316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55799</xdr:rowOff>
    </xdr:from>
    <xdr:ext cx="534377" cy="259045"/>
    <xdr:sp macro="" textlink="">
      <xdr:nvSpPr>
        <xdr:cNvPr id="634" name="テキスト ボックス 633"/>
        <xdr:cNvSpPr txBox="1"/>
      </xdr:nvSpPr>
      <xdr:spPr>
        <a:xfrm>
          <a:off x="14325111" y="1325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39,309</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144689</xdr:rowOff>
    </xdr:from>
    <xdr:to>
      <xdr:col>20</xdr:col>
      <xdr:colOff>9525</xdr:colOff>
      <xdr:row>77</xdr:row>
      <xdr:rowOff>74839</xdr:rowOff>
    </xdr:to>
    <xdr:sp macro="" textlink="">
      <xdr:nvSpPr>
        <xdr:cNvPr id="635" name="円/楕円 634"/>
        <xdr:cNvSpPr/>
      </xdr:nvSpPr>
      <xdr:spPr>
        <a:xfrm>
          <a:off x="13652500" y="1317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65966</xdr:rowOff>
    </xdr:from>
    <xdr:ext cx="534377" cy="259045"/>
    <xdr:sp macro="" textlink="">
      <xdr:nvSpPr>
        <xdr:cNvPr id="636" name="テキスト ボックス 635"/>
        <xdr:cNvSpPr txBox="1"/>
      </xdr:nvSpPr>
      <xdr:spPr>
        <a:xfrm>
          <a:off x="13436111" y="1326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38,375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104640</xdr:rowOff>
    </xdr:from>
    <xdr:to>
      <xdr:col>18</xdr:col>
      <xdr:colOff>492125</xdr:colOff>
      <xdr:row>77</xdr:row>
      <xdr:rowOff>34790</xdr:rowOff>
    </xdr:to>
    <xdr:sp macro="" textlink="">
      <xdr:nvSpPr>
        <xdr:cNvPr id="637" name="円/楕円 636"/>
        <xdr:cNvSpPr/>
      </xdr:nvSpPr>
      <xdr:spPr>
        <a:xfrm>
          <a:off x="12763500" y="1313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25917</xdr:rowOff>
    </xdr:from>
    <xdr:ext cx="534377" cy="259045"/>
    <xdr:sp macro="" textlink="">
      <xdr:nvSpPr>
        <xdr:cNvPr id="638" name="テキスト ボックス 637"/>
        <xdr:cNvSpPr txBox="1"/>
      </xdr:nvSpPr>
      <xdr:spPr>
        <a:xfrm>
          <a:off x="12547111" y="1322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42,054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52" name="テキスト ボックス 65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54" name="テキスト ボックス 65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6" name="テキスト ボックス 65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8" name="テキスト ボックス 65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72093</xdr:rowOff>
    </xdr:from>
    <xdr:to>
      <xdr:col>23</xdr:col>
      <xdr:colOff>516889</xdr:colOff>
      <xdr:row>98</xdr:row>
      <xdr:rowOff>139005</xdr:rowOff>
    </xdr:to>
    <xdr:cxnSp macro="">
      <xdr:nvCxnSpPr>
        <xdr:cNvPr id="660" name="直線コネクタ 659"/>
        <xdr:cNvCxnSpPr/>
      </xdr:nvCxnSpPr>
      <xdr:spPr>
        <a:xfrm flipV="1">
          <a:off x="16317595" y="15674043"/>
          <a:ext cx="1269" cy="126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142832</xdr:rowOff>
    </xdr:from>
    <xdr:ext cx="378565" cy="259045"/>
    <xdr:sp macro="" textlink="">
      <xdr:nvSpPr>
        <xdr:cNvPr id="661" name="積立金最小値テキスト"/>
        <xdr:cNvSpPr txBox="1"/>
      </xdr:nvSpPr>
      <xdr:spPr>
        <a:xfrm>
          <a:off x="16370300" y="1694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428625</xdr:colOff>
      <xdr:row>98</xdr:row>
      <xdr:rowOff>139005</xdr:rowOff>
    </xdr:from>
    <xdr:to>
      <xdr:col>23</xdr:col>
      <xdr:colOff>606425</xdr:colOff>
      <xdr:row>98</xdr:row>
      <xdr:rowOff>139005</xdr:rowOff>
    </xdr:to>
    <xdr:cxnSp macro="">
      <xdr:nvCxnSpPr>
        <xdr:cNvPr id="662" name="直線コネクタ 661"/>
        <xdr:cNvCxnSpPr/>
      </xdr:nvCxnSpPr>
      <xdr:spPr>
        <a:xfrm>
          <a:off x="16230600" y="169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18770</xdr:rowOff>
    </xdr:from>
    <xdr:ext cx="599010" cy="259045"/>
    <xdr:sp macro="" textlink="">
      <xdr:nvSpPr>
        <xdr:cNvPr id="663" name="積立金最大値テキスト"/>
        <xdr:cNvSpPr txBox="1"/>
      </xdr:nvSpPr>
      <xdr:spPr>
        <a:xfrm>
          <a:off x="16370300" y="1544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277,287</a:t>
          </a:r>
          <a:endParaRPr kumimoji="1" lang="ja-JP" altLang="en-US" sz="1000" b="1">
            <a:latin typeface="ＭＳ Ｐゴシック"/>
          </a:endParaRPr>
        </a:p>
      </xdr:txBody>
    </xdr:sp>
    <xdr:clientData/>
  </xdr:oneCellAnchor>
  <xdr:twoCellAnchor>
    <xdr:from>
      <xdr:col>23</xdr:col>
      <xdr:colOff>428625</xdr:colOff>
      <xdr:row>91</xdr:row>
      <xdr:rowOff>72093</xdr:rowOff>
    </xdr:from>
    <xdr:to>
      <xdr:col>23</xdr:col>
      <xdr:colOff>606425</xdr:colOff>
      <xdr:row>91</xdr:row>
      <xdr:rowOff>72093</xdr:rowOff>
    </xdr:to>
    <xdr:cxnSp macro="">
      <xdr:nvCxnSpPr>
        <xdr:cNvPr id="664" name="直線コネクタ 663"/>
        <xdr:cNvCxnSpPr/>
      </xdr:nvCxnSpPr>
      <xdr:spPr>
        <a:xfrm>
          <a:off x="16230600" y="1567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77192</xdr:rowOff>
    </xdr:from>
    <xdr:to>
      <xdr:col>23</xdr:col>
      <xdr:colOff>517525</xdr:colOff>
      <xdr:row>98</xdr:row>
      <xdr:rowOff>113987</xdr:rowOff>
    </xdr:to>
    <xdr:cxnSp macro="">
      <xdr:nvCxnSpPr>
        <xdr:cNvPr id="665" name="直線コネクタ 664"/>
        <xdr:cNvCxnSpPr/>
      </xdr:nvCxnSpPr>
      <xdr:spPr>
        <a:xfrm flipV="1">
          <a:off x="15481300" y="16879292"/>
          <a:ext cx="838200" cy="3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11343</xdr:rowOff>
    </xdr:from>
    <xdr:ext cx="534377" cy="259045"/>
    <xdr:sp macro="" textlink="">
      <xdr:nvSpPr>
        <xdr:cNvPr id="666" name="積立金平均値テキスト"/>
        <xdr:cNvSpPr txBox="1"/>
      </xdr:nvSpPr>
      <xdr:spPr>
        <a:xfrm>
          <a:off x="16370300" y="16813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12,245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32916</xdr:rowOff>
    </xdr:from>
    <xdr:to>
      <xdr:col>23</xdr:col>
      <xdr:colOff>568325</xdr:colOff>
      <xdr:row>98</xdr:row>
      <xdr:rowOff>134516</xdr:rowOff>
    </xdr:to>
    <xdr:sp macro="" textlink="">
      <xdr:nvSpPr>
        <xdr:cNvPr id="667" name="フローチャート : 判断 666"/>
        <xdr:cNvSpPr/>
      </xdr:nvSpPr>
      <xdr:spPr>
        <a:xfrm>
          <a:off x="162687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113987</xdr:rowOff>
    </xdr:from>
    <xdr:to>
      <xdr:col>22</xdr:col>
      <xdr:colOff>365125</xdr:colOff>
      <xdr:row>98</xdr:row>
      <xdr:rowOff>124521</xdr:rowOff>
    </xdr:to>
    <xdr:cxnSp macro="">
      <xdr:nvCxnSpPr>
        <xdr:cNvPr id="668" name="直線コネクタ 667"/>
        <xdr:cNvCxnSpPr/>
      </xdr:nvCxnSpPr>
      <xdr:spPr>
        <a:xfrm flipV="1">
          <a:off x="14592300" y="16916087"/>
          <a:ext cx="889000" cy="1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156575</xdr:rowOff>
    </xdr:from>
    <xdr:to>
      <xdr:col>22</xdr:col>
      <xdr:colOff>415925</xdr:colOff>
      <xdr:row>98</xdr:row>
      <xdr:rowOff>86725</xdr:rowOff>
    </xdr:to>
    <xdr:sp macro="" textlink="">
      <xdr:nvSpPr>
        <xdr:cNvPr id="669" name="フローチャート : 判断 668"/>
        <xdr:cNvSpPr/>
      </xdr:nvSpPr>
      <xdr:spPr>
        <a:xfrm>
          <a:off x="15430500" y="1678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103252</xdr:rowOff>
    </xdr:from>
    <xdr:ext cx="534377" cy="259045"/>
    <xdr:sp macro="" textlink="">
      <xdr:nvSpPr>
        <xdr:cNvPr id="670" name="テキスト ボックス 669"/>
        <xdr:cNvSpPr txBox="1"/>
      </xdr:nvSpPr>
      <xdr:spPr>
        <a:xfrm>
          <a:off x="15214111" y="165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124521</xdr:rowOff>
    </xdr:from>
    <xdr:to>
      <xdr:col>21</xdr:col>
      <xdr:colOff>161925</xdr:colOff>
      <xdr:row>98</xdr:row>
      <xdr:rowOff>126177</xdr:rowOff>
    </xdr:to>
    <xdr:cxnSp macro="">
      <xdr:nvCxnSpPr>
        <xdr:cNvPr id="671" name="直線コネクタ 670"/>
        <xdr:cNvCxnSpPr/>
      </xdr:nvCxnSpPr>
      <xdr:spPr>
        <a:xfrm flipV="1">
          <a:off x="13703300" y="16926621"/>
          <a:ext cx="889000" cy="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27298</xdr:rowOff>
    </xdr:from>
    <xdr:to>
      <xdr:col>21</xdr:col>
      <xdr:colOff>212725</xdr:colOff>
      <xdr:row>98</xdr:row>
      <xdr:rowOff>128898</xdr:rowOff>
    </xdr:to>
    <xdr:sp macro="" textlink="">
      <xdr:nvSpPr>
        <xdr:cNvPr id="672" name="フローチャート : 判断 671"/>
        <xdr:cNvSpPr/>
      </xdr:nvSpPr>
      <xdr:spPr>
        <a:xfrm>
          <a:off x="14541500" y="1682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145425</xdr:rowOff>
    </xdr:from>
    <xdr:ext cx="534377" cy="259045"/>
    <xdr:sp macro="" textlink="">
      <xdr:nvSpPr>
        <xdr:cNvPr id="673" name="テキスト ボックス 672"/>
        <xdr:cNvSpPr txBox="1"/>
      </xdr:nvSpPr>
      <xdr:spPr>
        <a:xfrm>
          <a:off x="14325111" y="1660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109483</xdr:rowOff>
    </xdr:from>
    <xdr:to>
      <xdr:col>19</xdr:col>
      <xdr:colOff>644525</xdr:colOff>
      <xdr:row>98</xdr:row>
      <xdr:rowOff>126177</xdr:rowOff>
    </xdr:to>
    <xdr:cxnSp macro="">
      <xdr:nvCxnSpPr>
        <xdr:cNvPr id="674" name="直線コネクタ 673"/>
        <xdr:cNvCxnSpPr/>
      </xdr:nvCxnSpPr>
      <xdr:spPr>
        <a:xfrm>
          <a:off x="12814300" y="16911583"/>
          <a:ext cx="889000" cy="1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155623</xdr:rowOff>
    </xdr:from>
    <xdr:to>
      <xdr:col>20</xdr:col>
      <xdr:colOff>9525</xdr:colOff>
      <xdr:row>98</xdr:row>
      <xdr:rowOff>85773</xdr:rowOff>
    </xdr:to>
    <xdr:sp macro="" textlink="">
      <xdr:nvSpPr>
        <xdr:cNvPr id="675" name="フローチャート : 判断 674"/>
        <xdr:cNvSpPr/>
      </xdr:nvSpPr>
      <xdr:spPr>
        <a:xfrm>
          <a:off x="13652500" y="1678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102300</xdr:rowOff>
    </xdr:from>
    <xdr:ext cx="534377" cy="259045"/>
    <xdr:sp macro="" textlink="">
      <xdr:nvSpPr>
        <xdr:cNvPr id="676" name="テキスト ボックス 675"/>
        <xdr:cNvSpPr txBox="1"/>
      </xdr:nvSpPr>
      <xdr:spPr>
        <a:xfrm>
          <a:off x="13436111" y="1656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127057</xdr:rowOff>
    </xdr:from>
    <xdr:to>
      <xdr:col>18</xdr:col>
      <xdr:colOff>492125</xdr:colOff>
      <xdr:row>98</xdr:row>
      <xdr:rowOff>57207</xdr:rowOff>
    </xdr:to>
    <xdr:sp macro="" textlink="">
      <xdr:nvSpPr>
        <xdr:cNvPr id="677" name="フローチャート : 判断 676"/>
        <xdr:cNvSpPr/>
      </xdr:nvSpPr>
      <xdr:spPr>
        <a:xfrm>
          <a:off x="12763500" y="1675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73734</xdr:rowOff>
    </xdr:from>
    <xdr:ext cx="534377" cy="259045"/>
    <xdr:sp macro="" textlink="">
      <xdr:nvSpPr>
        <xdr:cNvPr id="678" name="テキスト ボックス 677"/>
        <xdr:cNvSpPr txBox="1"/>
      </xdr:nvSpPr>
      <xdr:spPr>
        <a:xfrm>
          <a:off x="12547111" y="1653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26392</xdr:rowOff>
    </xdr:from>
    <xdr:to>
      <xdr:col>23</xdr:col>
      <xdr:colOff>568325</xdr:colOff>
      <xdr:row>98</xdr:row>
      <xdr:rowOff>127992</xdr:rowOff>
    </xdr:to>
    <xdr:sp macro="" textlink="">
      <xdr:nvSpPr>
        <xdr:cNvPr id="684" name="円/楕円 683"/>
        <xdr:cNvSpPr/>
      </xdr:nvSpPr>
      <xdr:spPr>
        <a:xfrm>
          <a:off x="16268700" y="168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157219</xdr:rowOff>
    </xdr:from>
    <xdr:ext cx="534377" cy="259045"/>
    <xdr:sp macro="" textlink="">
      <xdr:nvSpPr>
        <xdr:cNvPr id="685" name="積立金該当値テキスト"/>
        <xdr:cNvSpPr txBox="1"/>
      </xdr:nvSpPr>
      <xdr:spPr>
        <a:xfrm>
          <a:off x="16370300" y="166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13,672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63187</xdr:rowOff>
    </xdr:from>
    <xdr:to>
      <xdr:col>22</xdr:col>
      <xdr:colOff>415925</xdr:colOff>
      <xdr:row>98</xdr:row>
      <xdr:rowOff>164787</xdr:rowOff>
    </xdr:to>
    <xdr:sp macro="" textlink="">
      <xdr:nvSpPr>
        <xdr:cNvPr id="686" name="円/楕円 685"/>
        <xdr:cNvSpPr/>
      </xdr:nvSpPr>
      <xdr:spPr>
        <a:xfrm>
          <a:off x="15430500" y="1686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155914</xdr:rowOff>
    </xdr:from>
    <xdr:ext cx="469744" cy="259045"/>
    <xdr:sp macro="" textlink="">
      <xdr:nvSpPr>
        <xdr:cNvPr id="687" name="テキスト ボックス 686"/>
        <xdr:cNvSpPr txBox="1"/>
      </xdr:nvSpPr>
      <xdr:spPr>
        <a:xfrm>
          <a:off x="15246427" y="1695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73721</xdr:rowOff>
    </xdr:from>
    <xdr:to>
      <xdr:col>21</xdr:col>
      <xdr:colOff>212725</xdr:colOff>
      <xdr:row>99</xdr:row>
      <xdr:rowOff>3871</xdr:rowOff>
    </xdr:to>
    <xdr:sp macro="" textlink="">
      <xdr:nvSpPr>
        <xdr:cNvPr id="688" name="円/楕円 687"/>
        <xdr:cNvSpPr/>
      </xdr:nvSpPr>
      <xdr:spPr>
        <a:xfrm>
          <a:off x="14541500" y="1687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166448</xdr:rowOff>
    </xdr:from>
    <xdr:ext cx="469744" cy="259045"/>
    <xdr:sp macro="" textlink="">
      <xdr:nvSpPr>
        <xdr:cNvPr id="689" name="テキスト ボックス 688"/>
        <xdr:cNvSpPr txBox="1"/>
      </xdr:nvSpPr>
      <xdr:spPr>
        <a:xfrm>
          <a:off x="14357427" y="1696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75377</xdr:rowOff>
    </xdr:from>
    <xdr:to>
      <xdr:col>20</xdr:col>
      <xdr:colOff>9525</xdr:colOff>
      <xdr:row>99</xdr:row>
      <xdr:rowOff>5527</xdr:rowOff>
    </xdr:to>
    <xdr:sp macro="" textlink="">
      <xdr:nvSpPr>
        <xdr:cNvPr id="690" name="円/楕円 689"/>
        <xdr:cNvSpPr/>
      </xdr:nvSpPr>
      <xdr:spPr>
        <a:xfrm>
          <a:off x="13652500" y="168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168104</xdr:rowOff>
    </xdr:from>
    <xdr:ext cx="469744" cy="259045"/>
    <xdr:sp macro="" textlink="">
      <xdr:nvSpPr>
        <xdr:cNvPr id="691" name="テキスト ボックス 690"/>
        <xdr:cNvSpPr txBox="1"/>
      </xdr:nvSpPr>
      <xdr:spPr>
        <a:xfrm>
          <a:off x="13468427" y="169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58683</xdr:rowOff>
    </xdr:from>
    <xdr:to>
      <xdr:col>18</xdr:col>
      <xdr:colOff>492125</xdr:colOff>
      <xdr:row>98</xdr:row>
      <xdr:rowOff>160283</xdr:rowOff>
    </xdr:to>
    <xdr:sp macro="" textlink="">
      <xdr:nvSpPr>
        <xdr:cNvPr id="692" name="円/楕円 691"/>
        <xdr:cNvSpPr/>
      </xdr:nvSpPr>
      <xdr:spPr>
        <a:xfrm>
          <a:off x="12763500" y="1686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151410</xdr:rowOff>
    </xdr:from>
    <xdr:ext cx="469744" cy="259045"/>
    <xdr:sp macro="" textlink="">
      <xdr:nvSpPr>
        <xdr:cNvPr id="693" name="テキスト ボックス 692"/>
        <xdr:cNvSpPr txBox="1"/>
      </xdr:nvSpPr>
      <xdr:spPr>
        <a:xfrm>
          <a:off x="12579427" y="1695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137231</xdr:rowOff>
    </xdr:from>
    <xdr:to>
      <xdr:col>32</xdr:col>
      <xdr:colOff>186689</xdr:colOff>
      <xdr:row>38</xdr:row>
      <xdr:rowOff>139700</xdr:rowOff>
    </xdr:to>
    <xdr:cxnSp macro="">
      <xdr:nvCxnSpPr>
        <xdr:cNvPr id="715" name="直線コネクタ 714"/>
        <xdr:cNvCxnSpPr/>
      </xdr:nvCxnSpPr>
      <xdr:spPr>
        <a:xfrm flipV="1">
          <a:off x="22159595" y="5452181"/>
          <a:ext cx="1269" cy="120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83908</xdr:rowOff>
    </xdr:from>
    <xdr:ext cx="534377" cy="259045"/>
    <xdr:sp macro="" textlink="">
      <xdr:nvSpPr>
        <xdr:cNvPr id="718" name="投資及び出資金最大値テキスト"/>
        <xdr:cNvSpPr txBox="1"/>
      </xdr:nvSpPr>
      <xdr:spPr>
        <a:xfrm>
          <a:off x="22212300" y="52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26,304</a:t>
          </a:r>
          <a:endParaRPr kumimoji="1" lang="ja-JP" altLang="en-US" sz="1000" b="1">
            <a:latin typeface="ＭＳ Ｐゴシック"/>
          </a:endParaRPr>
        </a:p>
      </xdr:txBody>
    </xdr:sp>
    <xdr:clientData/>
  </xdr:oneCellAnchor>
  <xdr:twoCellAnchor>
    <xdr:from>
      <xdr:col>32</xdr:col>
      <xdr:colOff>98425</xdr:colOff>
      <xdr:row>31</xdr:row>
      <xdr:rowOff>137231</xdr:rowOff>
    </xdr:from>
    <xdr:to>
      <xdr:col>32</xdr:col>
      <xdr:colOff>276225</xdr:colOff>
      <xdr:row>31</xdr:row>
      <xdr:rowOff>137231</xdr:rowOff>
    </xdr:to>
    <xdr:cxnSp macro="">
      <xdr:nvCxnSpPr>
        <xdr:cNvPr id="719" name="直線コネクタ 718"/>
        <xdr:cNvCxnSpPr/>
      </xdr:nvCxnSpPr>
      <xdr:spPr>
        <a:xfrm>
          <a:off x="22072600" y="545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162115</xdr:rowOff>
    </xdr:from>
    <xdr:ext cx="469744" cy="259045"/>
    <xdr:sp macro="" textlink="">
      <xdr:nvSpPr>
        <xdr:cNvPr id="721" name="投資及び出資金平均値テキスト"/>
        <xdr:cNvSpPr txBox="1"/>
      </xdr:nvSpPr>
      <xdr:spPr>
        <a:xfrm>
          <a:off x="22212300" y="6334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139238</xdr:rowOff>
    </xdr:from>
    <xdr:to>
      <xdr:col>32</xdr:col>
      <xdr:colOff>238125</xdr:colOff>
      <xdr:row>38</xdr:row>
      <xdr:rowOff>69388</xdr:rowOff>
    </xdr:to>
    <xdr:sp macro="" textlink="">
      <xdr:nvSpPr>
        <xdr:cNvPr id="722" name="フローチャート : 判断 721"/>
        <xdr:cNvSpPr/>
      </xdr:nvSpPr>
      <xdr:spPr>
        <a:xfrm>
          <a:off x="221107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130825</xdr:rowOff>
    </xdr:from>
    <xdr:to>
      <xdr:col>31</xdr:col>
      <xdr:colOff>85725</xdr:colOff>
      <xdr:row>38</xdr:row>
      <xdr:rowOff>60975</xdr:rowOff>
    </xdr:to>
    <xdr:sp macro="" textlink="">
      <xdr:nvSpPr>
        <xdr:cNvPr id="724" name="フローチャート : 判断 723"/>
        <xdr:cNvSpPr/>
      </xdr:nvSpPr>
      <xdr:spPr>
        <a:xfrm>
          <a:off x="21272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77502</xdr:rowOff>
    </xdr:from>
    <xdr:ext cx="469744" cy="259045"/>
    <xdr:sp macro="" textlink="">
      <xdr:nvSpPr>
        <xdr:cNvPr id="725" name="テキスト ボックス 724"/>
        <xdr:cNvSpPr txBox="1"/>
      </xdr:nvSpPr>
      <xdr:spPr>
        <a:xfrm>
          <a:off x="21088427"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132562</xdr:rowOff>
    </xdr:from>
    <xdr:to>
      <xdr:col>29</xdr:col>
      <xdr:colOff>568325</xdr:colOff>
      <xdr:row>38</xdr:row>
      <xdr:rowOff>62712</xdr:rowOff>
    </xdr:to>
    <xdr:sp macro="" textlink="">
      <xdr:nvSpPr>
        <xdr:cNvPr id="727" name="フローチャート : 判断 726"/>
        <xdr:cNvSpPr/>
      </xdr:nvSpPr>
      <xdr:spPr>
        <a:xfrm>
          <a:off x="20383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79239</xdr:rowOff>
    </xdr:from>
    <xdr:ext cx="469744" cy="259045"/>
    <xdr:sp macro="" textlink="">
      <xdr:nvSpPr>
        <xdr:cNvPr id="728" name="テキスト ボックス 727"/>
        <xdr:cNvSpPr txBox="1"/>
      </xdr:nvSpPr>
      <xdr:spPr>
        <a:xfrm>
          <a:off x="20199427"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158714</xdr:rowOff>
    </xdr:from>
    <xdr:to>
      <xdr:col>28</xdr:col>
      <xdr:colOff>365125</xdr:colOff>
      <xdr:row>38</xdr:row>
      <xdr:rowOff>88864</xdr:rowOff>
    </xdr:to>
    <xdr:sp macro="" textlink="">
      <xdr:nvSpPr>
        <xdr:cNvPr id="730" name="フローチャート : 判断 729"/>
        <xdr:cNvSpPr/>
      </xdr:nvSpPr>
      <xdr:spPr>
        <a:xfrm>
          <a:off x="19494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105391</xdr:rowOff>
    </xdr:from>
    <xdr:ext cx="469744" cy="259045"/>
    <xdr:sp macro="" textlink="">
      <xdr:nvSpPr>
        <xdr:cNvPr id="731" name="テキスト ボックス 730"/>
        <xdr:cNvSpPr txBox="1"/>
      </xdr:nvSpPr>
      <xdr:spPr>
        <a:xfrm>
          <a:off x="19310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2535</xdr:rowOff>
    </xdr:from>
    <xdr:to>
      <xdr:col>27</xdr:col>
      <xdr:colOff>161925</xdr:colOff>
      <xdr:row>38</xdr:row>
      <xdr:rowOff>104135</xdr:rowOff>
    </xdr:to>
    <xdr:sp macro="" textlink="">
      <xdr:nvSpPr>
        <xdr:cNvPr id="732" name="フローチャート : 判断 731"/>
        <xdr:cNvSpPr/>
      </xdr:nvSpPr>
      <xdr:spPr>
        <a:xfrm>
          <a:off x="18605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120662</xdr:rowOff>
    </xdr:from>
    <xdr:ext cx="469744" cy="259045"/>
    <xdr:sp macro="" textlink="">
      <xdr:nvSpPr>
        <xdr:cNvPr id="733" name="テキスト ボックス 732"/>
        <xdr:cNvSpPr txBox="1"/>
      </xdr:nvSpPr>
      <xdr:spPr>
        <a:xfrm>
          <a:off x="18421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9" name="円/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1" name="円/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2" name="テキスト ボックス 74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3" name="円/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4" name="テキスト ボックス 74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5" name="円/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6" name="テキスト ボックス 74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7" name="円/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8" name="テキスト ボックス 74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9" name="直線コネクタ 75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0" name="テキスト ボックス 75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1" name="直線コネクタ 76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2" name="テキスト ボックス 76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3" name="直線コネクタ 76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4" name="テキスト ボックス 76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5" name="直線コネクタ 76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6" name="テキスト ボックス 76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7" name="直線コネクタ 76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8" name="テキスト ボックス 76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9" name="直線コネクタ 76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0" name="テキスト ボックス 76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124117</xdr:rowOff>
    </xdr:from>
    <xdr:to>
      <xdr:col>32</xdr:col>
      <xdr:colOff>186689</xdr:colOff>
      <xdr:row>59</xdr:row>
      <xdr:rowOff>44450</xdr:rowOff>
    </xdr:to>
    <xdr:cxnSp macro="">
      <xdr:nvCxnSpPr>
        <xdr:cNvPr id="772" name="直線コネクタ 771"/>
        <xdr:cNvCxnSpPr/>
      </xdr:nvCxnSpPr>
      <xdr:spPr>
        <a:xfrm flipV="1">
          <a:off x="22159595" y="8868067"/>
          <a:ext cx="1269" cy="129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4" name="直線コネクタ 77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70794</xdr:rowOff>
    </xdr:from>
    <xdr:ext cx="534377" cy="259045"/>
    <xdr:sp macro="" textlink="">
      <xdr:nvSpPr>
        <xdr:cNvPr id="775" name="貸付金最大値テキスト"/>
        <xdr:cNvSpPr txBox="1"/>
      </xdr:nvSpPr>
      <xdr:spPr>
        <a:xfrm>
          <a:off x="22212300" y="864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33,909</a:t>
          </a:r>
          <a:endParaRPr kumimoji="1" lang="ja-JP" altLang="en-US" sz="1000" b="1">
            <a:latin typeface="ＭＳ Ｐゴシック"/>
          </a:endParaRPr>
        </a:p>
      </xdr:txBody>
    </xdr:sp>
    <xdr:clientData/>
  </xdr:oneCellAnchor>
  <xdr:twoCellAnchor>
    <xdr:from>
      <xdr:col>32</xdr:col>
      <xdr:colOff>98425</xdr:colOff>
      <xdr:row>51</xdr:row>
      <xdr:rowOff>124117</xdr:rowOff>
    </xdr:from>
    <xdr:to>
      <xdr:col>32</xdr:col>
      <xdr:colOff>276225</xdr:colOff>
      <xdr:row>51</xdr:row>
      <xdr:rowOff>124117</xdr:rowOff>
    </xdr:to>
    <xdr:cxnSp macro="">
      <xdr:nvCxnSpPr>
        <xdr:cNvPr id="776" name="直線コネクタ 775"/>
        <xdr:cNvCxnSpPr/>
      </xdr:nvCxnSpPr>
      <xdr:spPr>
        <a:xfrm>
          <a:off x="22072600" y="886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126898</xdr:rowOff>
    </xdr:from>
    <xdr:to>
      <xdr:col>32</xdr:col>
      <xdr:colOff>187325</xdr:colOff>
      <xdr:row>57</xdr:row>
      <xdr:rowOff>132232</xdr:rowOff>
    </xdr:to>
    <xdr:cxnSp macro="">
      <xdr:nvCxnSpPr>
        <xdr:cNvPr id="777" name="直線コネクタ 776"/>
        <xdr:cNvCxnSpPr/>
      </xdr:nvCxnSpPr>
      <xdr:spPr>
        <a:xfrm>
          <a:off x="21323300" y="9899548"/>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102709</xdr:rowOff>
    </xdr:from>
    <xdr:ext cx="469744" cy="259045"/>
    <xdr:sp macro="" textlink="">
      <xdr:nvSpPr>
        <xdr:cNvPr id="778" name="貸付金平均値テキスト"/>
        <xdr:cNvSpPr txBox="1"/>
      </xdr:nvSpPr>
      <xdr:spPr>
        <a:xfrm>
          <a:off x="22212300" y="9703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79832</xdr:rowOff>
    </xdr:from>
    <xdr:to>
      <xdr:col>32</xdr:col>
      <xdr:colOff>238125</xdr:colOff>
      <xdr:row>58</xdr:row>
      <xdr:rowOff>9982</xdr:rowOff>
    </xdr:to>
    <xdr:sp macro="" textlink="">
      <xdr:nvSpPr>
        <xdr:cNvPr id="779" name="フローチャート : 判断 778"/>
        <xdr:cNvSpPr/>
      </xdr:nvSpPr>
      <xdr:spPr>
        <a:xfrm>
          <a:off x="22110700" y="98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126898</xdr:rowOff>
    </xdr:from>
    <xdr:to>
      <xdr:col>31</xdr:col>
      <xdr:colOff>34925</xdr:colOff>
      <xdr:row>57</xdr:row>
      <xdr:rowOff>138862</xdr:rowOff>
    </xdr:to>
    <xdr:cxnSp macro="">
      <xdr:nvCxnSpPr>
        <xdr:cNvPr id="780" name="直線コネクタ 779"/>
        <xdr:cNvCxnSpPr/>
      </xdr:nvCxnSpPr>
      <xdr:spPr>
        <a:xfrm flipV="1">
          <a:off x="20434300" y="9899548"/>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164452</xdr:rowOff>
    </xdr:from>
    <xdr:to>
      <xdr:col>31</xdr:col>
      <xdr:colOff>85725</xdr:colOff>
      <xdr:row>58</xdr:row>
      <xdr:rowOff>94602</xdr:rowOff>
    </xdr:to>
    <xdr:sp macro="" textlink="">
      <xdr:nvSpPr>
        <xdr:cNvPr id="781" name="フローチャート : 判断 780"/>
        <xdr:cNvSpPr/>
      </xdr:nvSpPr>
      <xdr:spPr>
        <a:xfrm>
          <a:off x="21272500" y="99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85729</xdr:rowOff>
    </xdr:from>
    <xdr:ext cx="469744" cy="259045"/>
    <xdr:sp macro="" textlink="">
      <xdr:nvSpPr>
        <xdr:cNvPr id="782" name="テキスト ボックス 781"/>
        <xdr:cNvSpPr txBox="1"/>
      </xdr:nvSpPr>
      <xdr:spPr>
        <a:xfrm>
          <a:off x="21088427" y="1002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28</xdr:col>
      <xdr:colOff>314325</xdr:colOff>
      <xdr:row>53</xdr:row>
      <xdr:rowOff>38316</xdr:rowOff>
    </xdr:from>
    <xdr:to>
      <xdr:col>29</xdr:col>
      <xdr:colOff>517525</xdr:colOff>
      <xdr:row>57</xdr:row>
      <xdr:rowOff>138862</xdr:rowOff>
    </xdr:to>
    <xdr:cxnSp macro="">
      <xdr:nvCxnSpPr>
        <xdr:cNvPr id="783" name="直線コネクタ 782"/>
        <xdr:cNvCxnSpPr/>
      </xdr:nvCxnSpPr>
      <xdr:spPr>
        <a:xfrm>
          <a:off x="19545300" y="9125166"/>
          <a:ext cx="889000" cy="78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124371</xdr:rowOff>
    </xdr:from>
    <xdr:to>
      <xdr:col>29</xdr:col>
      <xdr:colOff>568325</xdr:colOff>
      <xdr:row>58</xdr:row>
      <xdr:rowOff>54521</xdr:rowOff>
    </xdr:to>
    <xdr:sp macro="" textlink="">
      <xdr:nvSpPr>
        <xdr:cNvPr id="784" name="フローチャート : 判断 783"/>
        <xdr:cNvSpPr/>
      </xdr:nvSpPr>
      <xdr:spPr>
        <a:xfrm>
          <a:off x="20383500" y="9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45648</xdr:rowOff>
    </xdr:from>
    <xdr:ext cx="469744" cy="259045"/>
    <xdr:sp macro="" textlink="">
      <xdr:nvSpPr>
        <xdr:cNvPr id="785" name="テキスト ボックス 784"/>
        <xdr:cNvSpPr txBox="1"/>
      </xdr:nvSpPr>
      <xdr:spPr>
        <a:xfrm>
          <a:off x="20199427" y="9989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27</xdr:col>
      <xdr:colOff>111125</xdr:colOff>
      <xdr:row>51</xdr:row>
      <xdr:rowOff>132156</xdr:rowOff>
    </xdr:from>
    <xdr:to>
      <xdr:col>28</xdr:col>
      <xdr:colOff>314325</xdr:colOff>
      <xdr:row>53</xdr:row>
      <xdr:rowOff>38316</xdr:rowOff>
    </xdr:to>
    <xdr:cxnSp macro="">
      <xdr:nvCxnSpPr>
        <xdr:cNvPr id="786" name="直線コネクタ 785"/>
        <xdr:cNvCxnSpPr/>
      </xdr:nvCxnSpPr>
      <xdr:spPr>
        <a:xfrm>
          <a:off x="18656300" y="8876106"/>
          <a:ext cx="889000" cy="24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108179</xdr:rowOff>
    </xdr:from>
    <xdr:to>
      <xdr:col>28</xdr:col>
      <xdr:colOff>365125</xdr:colOff>
      <xdr:row>58</xdr:row>
      <xdr:rowOff>38329</xdr:rowOff>
    </xdr:to>
    <xdr:sp macro="" textlink="">
      <xdr:nvSpPr>
        <xdr:cNvPr id="787" name="フローチャート : 判断 786"/>
        <xdr:cNvSpPr/>
      </xdr:nvSpPr>
      <xdr:spPr>
        <a:xfrm>
          <a:off x="19494500" y="988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29456</xdr:rowOff>
    </xdr:from>
    <xdr:ext cx="469744" cy="259045"/>
    <xdr:sp macro="" textlink="">
      <xdr:nvSpPr>
        <xdr:cNvPr id="788" name="テキスト ボックス 787"/>
        <xdr:cNvSpPr txBox="1"/>
      </xdr:nvSpPr>
      <xdr:spPr>
        <a:xfrm>
          <a:off x="19310427" y="997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108255</xdr:rowOff>
    </xdr:from>
    <xdr:to>
      <xdr:col>27</xdr:col>
      <xdr:colOff>161925</xdr:colOff>
      <xdr:row>58</xdr:row>
      <xdr:rowOff>38405</xdr:rowOff>
    </xdr:to>
    <xdr:sp macro="" textlink="">
      <xdr:nvSpPr>
        <xdr:cNvPr id="789" name="フローチャート : 判断 788"/>
        <xdr:cNvSpPr/>
      </xdr:nvSpPr>
      <xdr:spPr>
        <a:xfrm>
          <a:off x="18605500" y="98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29532</xdr:rowOff>
    </xdr:from>
    <xdr:ext cx="469744" cy="259045"/>
    <xdr:sp macro="" textlink="">
      <xdr:nvSpPr>
        <xdr:cNvPr id="790" name="テキスト ボックス 789"/>
        <xdr:cNvSpPr txBox="1"/>
      </xdr:nvSpPr>
      <xdr:spPr>
        <a:xfrm>
          <a:off x="18421427" y="997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1" name="テキスト ボックス 79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2" name="テキスト ボックス 79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3" name="テキスト ボックス 79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4" name="テキスト ボックス 79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5" name="テキスト ボックス 79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81432</xdr:rowOff>
    </xdr:from>
    <xdr:to>
      <xdr:col>32</xdr:col>
      <xdr:colOff>238125</xdr:colOff>
      <xdr:row>58</xdr:row>
      <xdr:rowOff>11582</xdr:rowOff>
    </xdr:to>
    <xdr:sp macro="" textlink="">
      <xdr:nvSpPr>
        <xdr:cNvPr id="796" name="円/楕円 795"/>
        <xdr:cNvSpPr/>
      </xdr:nvSpPr>
      <xdr:spPr>
        <a:xfrm>
          <a:off x="22110700" y="985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59859</xdr:rowOff>
    </xdr:from>
    <xdr:ext cx="469744" cy="259045"/>
    <xdr:sp macro="" textlink="">
      <xdr:nvSpPr>
        <xdr:cNvPr id="797" name="貸付金該当値テキスト"/>
        <xdr:cNvSpPr txBox="1"/>
      </xdr:nvSpPr>
      <xdr:spPr>
        <a:xfrm>
          <a:off x="22212300" y="983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6,696</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76098</xdr:rowOff>
    </xdr:from>
    <xdr:to>
      <xdr:col>31</xdr:col>
      <xdr:colOff>85725</xdr:colOff>
      <xdr:row>58</xdr:row>
      <xdr:rowOff>6248</xdr:rowOff>
    </xdr:to>
    <xdr:sp macro="" textlink="">
      <xdr:nvSpPr>
        <xdr:cNvPr id="798" name="円/楕円 797"/>
        <xdr:cNvSpPr/>
      </xdr:nvSpPr>
      <xdr:spPr>
        <a:xfrm>
          <a:off x="21272500" y="98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22775</xdr:rowOff>
    </xdr:from>
    <xdr:ext cx="469744" cy="259045"/>
    <xdr:sp macro="" textlink="">
      <xdr:nvSpPr>
        <xdr:cNvPr id="799" name="テキスト ボックス 798"/>
        <xdr:cNvSpPr txBox="1"/>
      </xdr:nvSpPr>
      <xdr:spPr>
        <a:xfrm>
          <a:off x="21088427" y="962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6,836</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88062</xdr:rowOff>
    </xdr:from>
    <xdr:to>
      <xdr:col>29</xdr:col>
      <xdr:colOff>568325</xdr:colOff>
      <xdr:row>58</xdr:row>
      <xdr:rowOff>18212</xdr:rowOff>
    </xdr:to>
    <xdr:sp macro="" textlink="">
      <xdr:nvSpPr>
        <xdr:cNvPr id="800" name="円/楕円 799"/>
        <xdr:cNvSpPr/>
      </xdr:nvSpPr>
      <xdr:spPr>
        <a:xfrm>
          <a:off x="20383500" y="98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34739</xdr:rowOff>
    </xdr:from>
    <xdr:ext cx="469744" cy="259045"/>
    <xdr:sp macro="" textlink="">
      <xdr:nvSpPr>
        <xdr:cNvPr id="801" name="テキスト ボックス 800"/>
        <xdr:cNvSpPr txBox="1"/>
      </xdr:nvSpPr>
      <xdr:spPr>
        <a:xfrm>
          <a:off x="20199427" y="963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6,522</a:t>
          </a:r>
          <a:endParaRPr kumimoji="1" lang="ja-JP" altLang="en-US" sz="1000" b="1">
            <a:solidFill>
              <a:srgbClr val="FF0000"/>
            </a:solidFill>
            <a:latin typeface="ＭＳ Ｐゴシック"/>
          </a:endParaRPr>
        </a:p>
      </xdr:txBody>
    </xdr:sp>
    <xdr:clientData/>
  </xdr:oneCellAnchor>
  <xdr:twoCellAnchor>
    <xdr:from>
      <xdr:col>28</xdr:col>
      <xdr:colOff>263525</xdr:colOff>
      <xdr:row>52</xdr:row>
      <xdr:rowOff>158966</xdr:rowOff>
    </xdr:from>
    <xdr:to>
      <xdr:col>28</xdr:col>
      <xdr:colOff>365125</xdr:colOff>
      <xdr:row>53</xdr:row>
      <xdr:rowOff>89116</xdr:rowOff>
    </xdr:to>
    <xdr:sp macro="" textlink="">
      <xdr:nvSpPr>
        <xdr:cNvPr id="802" name="円/楕円 801"/>
        <xdr:cNvSpPr/>
      </xdr:nvSpPr>
      <xdr:spPr>
        <a:xfrm>
          <a:off x="19494500" y="907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51</xdr:row>
      <xdr:rowOff>105643</xdr:rowOff>
    </xdr:from>
    <xdr:ext cx="534377" cy="259045"/>
    <xdr:sp macro="" textlink="">
      <xdr:nvSpPr>
        <xdr:cNvPr id="803" name="テキスト ボックス 802"/>
        <xdr:cNvSpPr txBox="1"/>
      </xdr:nvSpPr>
      <xdr:spPr>
        <a:xfrm>
          <a:off x="19278111" y="884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27,161</a:t>
          </a:r>
          <a:endParaRPr kumimoji="1" lang="ja-JP" altLang="en-US" sz="1000" b="1">
            <a:solidFill>
              <a:srgbClr val="FF0000"/>
            </a:solidFill>
            <a:latin typeface="ＭＳ Ｐゴシック"/>
          </a:endParaRPr>
        </a:p>
      </xdr:txBody>
    </xdr:sp>
    <xdr:clientData/>
  </xdr:oneCellAnchor>
  <xdr:twoCellAnchor>
    <xdr:from>
      <xdr:col>27</xdr:col>
      <xdr:colOff>60325</xdr:colOff>
      <xdr:row>51</xdr:row>
      <xdr:rowOff>81356</xdr:rowOff>
    </xdr:from>
    <xdr:to>
      <xdr:col>27</xdr:col>
      <xdr:colOff>161925</xdr:colOff>
      <xdr:row>52</xdr:row>
      <xdr:rowOff>11506</xdr:rowOff>
    </xdr:to>
    <xdr:sp macro="" textlink="">
      <xdr:nvSpPr>
        <xdr:cNvPr id="804" name="円/楕円 803"/>
        <xdr:cNvSpPr/>
      </xdr:nvSpPr>
      <xdr:spPr>
        <a:xfrm>
          <a:off x="18605500" y="882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50</xdr:row>
      <xdr:rowOff>28033</xdr:rowOff>
    </xdr:from>
    <xdr:ext cx="534377" cy="259045"/>
    <xdr:sp macro="" textlink="">
      <xdr:nvSpPr>
        <xdr:cNvPr id="805" name="テキスト ボックス 804"/>
        <xdr:cNvSpPr txBox="1"/>
      </xdr:nvSpPr>
      <xdr:spPr>
        <a:xfrm>
          <a:off x="18389111" y="860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33,698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6" name="正方形/長方形 80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7" name="正方形/長方形 80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8" name="正方形/長方形 80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9" name="正方形/長方形 80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0" name="正方形/長方形 80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1" name="正方形/長方形 81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2" name="正方形/長方形 81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3" name="正方形/長方形 81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4" name="テキスト ボックス 81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5" name="直線コネクタ 81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6" name="テキスト ボックス 81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7" name="直線コネクタ 81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8" name="テキスト ボックス 81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9" name="直線コネクタ 81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0" name="テキスト ボックス 81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1" name="直線コネクタ 82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2" name="テキスト ボックス 82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3" name="直線コネクタ 82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4" name="テキスト ボックス 82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5" name="直線コネクタ 82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6" name="テキスト ボックス 82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7" name="直線コネクタ 82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8" name="テキスト ボックス 82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5683</xdr:rowOff>
    </xdr:from>
    <xdr:to>
      <xdr:col>32</xdr:col>
      <xdr:colOff>186689</xdr:colOff>
      <xdr:row>79</xdr:row>
      <xdr:rowOff>15875</xdr:rowOff>
    </xdr:to>
    <xdr:cxnSp macro="">
      <xdr:nvCxnSpPr>
        <xdr:cNvPr id="830" name="直線コネクタ 829"/>
        <xdr:cNvCxnSpPr/>
      </xdr:nvCxnSpPr>
      <xdr:spPr>
        <a:xfrm flipV="1">
          <a:off x="22159595" y="12007183"/>
          <a:ext cx="1269" cy="15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19702</xdr:rowOff>
    </xdr:from>
    <xdr:ext cx="534377" cy="259045"/>
    <xdr:sp macro="" textlink="">
      <xdr:nvSpPr>
        <xdr:cNvPr id="831" name="繰出金最小値テキスト"/>
        <xdr:cNvSpPr txBox="1"/>
      </xdr:nvSpPr>
      <xdr:spPr>
        <a:xfrm>
          <a:off x="22212300" y="135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21,500</a:t>
          </a:r>
          <a:endParaRPr kumimoji="1" lang="ja-JP" altLang="en-US" sz="1000" b="1">
            <a:latin typeface="ＭＳ Ｐゴシック"/>
          </a:endParaRPr>
        </a:p>
      </xdr:txBody>
    </xdr:sp>
    <xdr:clientData/>
  </xdr:oneCellAnchor>
  <xdr:twoCellAnchor>
    <xdr:from>
      <xdr:col>32</xdr:col>
      <xdr:colOff>98425</xdr:colOff>
      <xdr:row>79</xdr:row>
      <xdr:rowOff>15875</xdr:rowOff>
    </xdr:from>
    <xdr:to>
      <xdr:col>32</xdr:col>
      <xdr:colOff>276225</xdr:colOff>
      <xdr:row>79</xdr:row>
      <xdr:rowOff>15875</xdr:rowOff>
    </xdr:to>
    <xdr:cxnSp macro="">
      <xdr:nvCxnSpPr>
        <xdr:cNvPr id="832" name="直線コネクタ 831"/>
        <xdr:cNvCxnSpPr/>
      </xdr:nvCxnSpPr>
      <xdr:spPr>
        <a:xfrm>
          <a:off x="22072600" y="135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123810</xdr:rowOff>
    </xdr:from>
    <xdr:ext cx="599010" cy="259045"/>
    <xdr:sp macro="" textlink="">
      <xdr:nvSpPr>
        <xdr:cNvPr id="833" name="繰出金最大値テキスト"/>
        <xdr:cNvSpPr txBox="1"/>
      </xdr:nvSpPr>
      <xdr:spPr>
        <a:xfrm>
          <a:off x="22212300" y="1178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103,035</a:t>
          </a:r>
          <a:endParaRPr kumimoji="1" lang="ja-JP" altLang="en-US" sz="1000" b="1">
            <a:latin typeface="ＭＳ Ｐゴシック"/>
          </a:endParaRPr>
        </a:p>
      </xdr:txBody>
    </xdr:sp>
    <xdr:clientData/>
  </xdr:oneCellAnchor>
  <xdr:twoCellAnchor>
    <xdr:from>
      <xdr:col>32</xdr:col>
      <xdr:colOff>98425</xdr:colOff>
      <xdr:row>70</xdr:row>
      <xdr:rowOff>5683</xdr:rowOff>
    </xdr:from>
    <xdr:to>
      <xdr:col>32</xdr:col>
      <xdr:colOff>276225</xdr:colOff>
      <xdr:row>70</xdr:row>
      <xdr:rowOff>5683</xdr:rowOff>
    </xdr:to>
    <xdr:cxnSp macro="">
      <xdr:nvCxnSpPr>
        <xdr:cNvPr id="834" name="直線コネクタ 833"/>
        <xdr:cNvCxnSpPr/>
      </xdr:nvCxnSpPr>
      <xdr:spPr>
        <a:xfrm>
          <a:off x="22072600" y="1200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147338</xdr:rowOff>
    </xdr:from>
    <xdr:to>
      <xdr:col>32</xdr:col>
      <xdr:colOff>187325</xdr:colOff>
      <xdr:row>77</xdr:row>
      <xdr:rowOff>16866</xdr:rowOff>
    </xdr:to>
    <xdr:cxnSp macro="">
      <xdr:nvCxnSpPr>
        <xdr:cNvPr id="835" name="直線コネクタ 834"/>
        <xdr:cNvCxnSpPr/>
      </xdr:nvCxnSpPr>
      <xdr:spPr>
        <a:xfrm>
          <a:off x="21323300" y="13177538"/>
          <a:ext cx="838200" cy="4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65619</xdr:rowOff>
    </xdr:from>
    <xdr:ext cx="534377" cy="259045"/>
    <xdr:sp macro="" textlink="">
      <xdr:nvSpPr>
        <xdr:cNvPr id="836" name="繰出金平均値テキスト"/>
        <xdr:cNvSpPr txBox="1"/>
      </xdr:nvSpPr>
      <xdr:spPr>
        <a:xfrm>
          <a:off x="22212300" y="12752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42742</xdr:rowOff>
    </xdr:from>
    <xdr:to>
      <xdr:col>32</xdr:col>
      <xdr:colOff>238125</xdr:colOff>
      <xdr:row>75</xdr:row>
      <xdr:rowOff>144342</xdr:rowOff>
    </xdr:to>
    <xdr:sp macro="" textlink="">
      <xdr:nvSpPr>
        <xdr:cNvPr id="837" name="フローチャート : 判断 836"/>
        <xdr:cNvSpPr/>
      </xdr:nvSpPr>
      <xdr:spPr>
        <a:xfrm>
          <a:off x="221107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147338</xdr:rowOff>
    </xdr:from>
    <xdr:to>
      <xdr:col>31</xdr:col>
      <xdr:colOff>34925</xdr:colOff>
      <xdr:row>77</xdr:row>
      <xdr:rowOff>75330</xdr:rowOff>
    </xdr:to>
    <xdr:cxnSp macro="">
      <xdr:nvCxnSpPr>
        <xdr:cNvPr id="838" name="直線コネクタ 837"/>
        <xdr:cNvCxnSpPr/>
      </xdr:nvCxnSpPr>
      <xdr:spPr>
        <a:xfrm flipV="1">
          <a:off x="20434300" y="13177538"/>
          <a:ext cx="889000" cy="9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80708</xdr:rowOff>
    </xdr:from>
    <xdr:to>
      <xdr:col>31</xdr:col>
      <xdr:colOff>85725</xdr:colOff>
      <xdr:row>75</xdr:row>
      <xdr:rowOff>10858</xdr:rowOff>
    </xdr:to>
    <xdr:sp macro="" textlink="">
      <xdr:nvSpPr>
        <xdr:cNvPr id="839" name="フローチャート : 判断 838"/>
        <xdr:cNvSpPr/>
      </xdr:nvSpPr>
      <xdr:spPr>
        <a:xfrm>
          <a:off x="21272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27385</xdr:rowOff>
    </xdr:from>
    <xdr:ext cx="534377" cy="259045"/>
    <xdr:sp macro="" textlink="">
      <xdr:nvSpPr>
        <xdr:cNvPr id="840" name="テキスト ボックス 839"/>
        <xdr:cNvSpPr txBox="1"/>
      </xdr:nvSpPr>
      <xdr:spPr>
        <a:xfrm>
          <a:off x="21056111" y="125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75330</xdr:rowOff>
    </xdr:from>
    <xdr:to>
      <xdr:col>29</xdr:col>
      <xdr:colOff>517525</xdr:colOff>
      <xdr:row>77</xdr:row>
      <xdr:rowOff>143757</xdr:rowOff>
    </xdr:to>
    <xdr:cxnSp macro="">
      <xdr:nvCxnSpPr>
        <xdr:cNvPr id="841" name="直線コネクタ 840"/>
        <xdr:cNvCxnSpPr/>
      </xdr:nvCxnSpPr>
      <xdr:spPr>
        <a:xfrm flipV="1">
          <a:off x="19545300" y="13276980"/>
          <a:ext cx="889000" cy="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16567</xdr:rowOff>
    </xdr:from>
    <xdr:to>
      <xdr:col>29</xdr:col>
      <xdr:colOff>568325</xdr:colOff>
      <xdr:row>75</xdr:row>
      <xdr:rowOff>118167</xdr:rowOff>
    </xdr:to>
    <xdr:sp macro="" textlink="">
      <xdr:nvSpPr>
        <xdr:cNvPr id="842" name="フローチャート : 判断 841"/>
        <xdr:cNvSpPr/>
      </xdr:nvSpPr>
      <xdr:spPr>
        <a:xfrm>
          <a:off x="20383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134694</xdr:rowOff>
    </xdr:from>
    <xdr:ext cx="534377" cy="259045"/>
    <xdr:sp macro="" textlink="">
      <xdr:nvSpPr>
        <xdr:cNvPr id="843" name="テキスト ボックス 842"/>
        <xdr:cNvSpPr txBox="1"/>
      </xdr:nvSpPr>
      <xdr:spPr>
        <a:xfrm>
          <a:off x="20167111" y="126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143757</xdr:rowOff>
    </xdr:from>
    <xdr:to>
      <xdr:col>28</xdr:col>
      <xdr:colOff>314325</xdr:colOff>
      <xdr:row>77</xdr:row>
      <xdr:rowOff>144711</xdr:rowOff>
    </xdr:to>
    <xdr:cxnSp macro="">
      <xdr:nvCxnSpPr>
        <xdr:cNvPr id="844" name="直線コネクタ 843"/>
        <xdr:cNvCxnSpPr/>
      </xdr:nvCxnSpPr>
      <xdr:spPr>
        <a:xfrm flipV="1">
          <a:off x="18656300" y="13345407"/>
          <a:ext cx="8890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42018</xdr:rowOff>
    </xdr:from>
    <xdr:to>
      <xdr:col>28</xdr:col>
      <xdr:colOff>365125</xdr:colOff>
      <xdr:row>75</xdr:row>
      <xdr:rowOff>143618</xdr:rowOff>
    </xdr:to>
    <xdr:sp macro="" textlink="">
      <xdr:nvSpPr>
        <xdr:cNvPr id="845" name="フローチャート : 判断 844"/>
        <xdr:cNvSpPr/>
      </xdr:nvSpPr>
      <xdr:spPr>
        <a:xfrm>
          <a:off x="19494500" y="129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160145</xdr:rowOff>
    </xdr:from>
    <xdr:ext cx="534377" cy="259045"/>
    <xdr:sp macro="" textlink="">
      <xdr:nvSpPr>
        <xdr:cNvPr id="846" name="テキスト ボックス 845"/>
        <xdr:cNvSpPr txBox="1"/>
      </xdr:nvSpPr>
      <xdr:spPr>
        <a:xfrm>
          <a:off x="19278111" y="126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64021</xdr:rowOff>
    </xdr:from>
    <xdr:to>
      <xdr:col>27</xdr:col>
      <xdr:colOff>161925</xdr:colOff>
      <xdr:row>75</xdr:row>
      <xdr:rowOff>165621</xdr:rowOff>
    </xdr:to>
    <xdr:sp macro="" textlink="">
      <xdr:nvSpPr>
        <xdr:cNvPr id="847" name="フローチャート : 判断 846"/>
        <xdr:cNvSpPr/>
      </xdr:nvSpPr>
      <xdr:spPr>
        <a:xfrm>
          <a:off x="18605500" y="129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10698</xdr:rowOff>
    </xdr:from>
    <xdr:ext cx="534377" cy="259045"/>
    <xdr:sp macro="" textlink="">
      <xdr:nvSpPr>
        <xdr:cNvPr id="848" name="テキスト ボックス 847"/>
        <xdr:cNvSpPr txBox="1"/>
      </xdr:nvSpPr>
      <xdr:spPr>
        <a:xfrm>
          <a:off x="18389111" y="126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9" name="テキスト ボックス 84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0" name="テキスト ボックス 84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1" name="テキスト ボックス 85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2" name="テキスト ボックス 85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3" name="テキスト ボックス 85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137516</xdr:rowOff>
    </xdr:from>
    <xdr:to>
      <xdr:col>32</xdr:col>
      <xdr:colOff>238125</xdr:colOff>
      <xdr:row>77</xdr:row>
      <xdr:rowOff>67666</xdr:rowOff>
    </xdr:to>
    <xdr:sp macro="" textlink="">
      <xdr:nvSpPr>
        <xdr:cNvPr id="854" name="円/楕円 853"/>
        <xdr:cNvSpPr/>
      </xdr:nvSpPr>
      <xdr:spPr>
        <a:xfrm>
          <a:off x="22110700" y="1316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115943</xdr:rowOff>
    </xdr:from>
    <xdr:ext cx="534377" cy="259045"/>
    <xdr:sp macro="" textlink="">
      <xdr:nvSpPr>
        <xdr:cNvPr id="855" name="繰出金該当値テキスト"/>
        <xdr:cNvSpPr txBox="1"/>
      </xdr:nvSpPr>
      <xdr:spPr>
        <a:xfrm>
          <a:off x="22212300" y="1314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39,448</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96538</xdr:rowOff>
    </xdr:from>
    <xdr:to>
      <xdr:col>31</xdr:col>
      <xdr:colOff>85725</xdr:colOff>
      <xdr:row>77</xdr:row>
      <xdr:rowOff>26688</xdr:rowOff>
    </xdr:to>
    <xdr:sp macro="" textlink="">
      <xdr:nvSpPr>
        <xdr:cNvPr id="856" name="円/楕円 855"/>
        <xdr:cNvSpPr/>
      </xdr:nvSpPr>
      <xdr:spPr>
        <a:xfrm>
          <a:off x="21272500" y="1312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17815</xdr:rowOff>
    </xdr:from>
    <xdr:ext cx="534377" cy="259045"/>
    <xdr:sp macro="" textlink="">
      <xdr:nvSpPr>
        <xdr:cNvPr id="857" name="テキスト ボックス 856"/>
        <xdr:cNvSpPr txBox="1"/>
      </xdr:nvSpPr>
      <xdr:spPr>
        <a:xfrm>
          <a:off x="21056111" y="1321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41,599</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24530</xdr:rowOff>
    </xdr:from>
    <xdr:to>
      <xdr:col>29</xdr:col>
      <xdr:colOff>568325</xdr:colOff>
      <xdr:row>77</xdr:row>
      <xdr:rowOff>126130</xdr:rowOff>
    </xdr:to>
    <xdr:sp macro="" textlink="">
      <xdr:nvSpPr>
        <xdr:cNvPr id="858" name="円/楕円 857"/>
        <xdr:cNvSpPr/>
      </xdr:nvSpPr>
      <xdr:spPr>
        <a:xfrm>
          <a:off x="20383500" y="132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117257</xdr:rowOff>
    </xdr:from>
    <xdr:ext cx="534377" cy="259045"/>
    <xdr:sp macro="" textlink="">
      <xdr:nvSpPr>
        <xdr:cNvPr id="859" name="テキスト ボックス 858"/>
        <xdr:cNvSpPr txBox="1"/>
      </xdr:nvSpPr>
      <xdr:spPr>
        <a:xfrm>
          <a:off x="20167111" y="1331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36,379</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92957</xdr:rowOff>
    </xdr:from>
    <xdr:to>
      <xdr:col>28</xdr:col>
      <xdr:colOff>365125</xdr:colOff>
      <xdr:row>78</xdr:row>
      <xdr:rowOff>23107</xdr:rowOff>
    </xdr:to>
    <xdr:sp macro="" textlink="">
      <xdr:nvSpPr>
        <xdr:cNvPr id="860" name="円/楕円 859"/>
        <xdr:cNvSpPr/>
      </xdr:nvSpPr>
      <xdr:spPr>
        <a:xfrm>
          <a:off x="19494500" y="1329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14234</xdr:rowOff>
    </xdr:from>
    <xdr:ext cx="534377" cy="259045"/>
    <xdr:sp macro="" textlink="">
      <xdr:nvSpPr>
        <xdr:cNvPr id="861" name="テキスト ボックス 860"/>
        <xdr:cNvSpPr txBox="1"/>
      </xdr:nvSpPr>
      <xdr:spPr>
        <a:xfrm>
          <a:off x="19278111" y="133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32,787</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93911</xdr:rowOff>
    </xdr:from>
    <xdr:to>
      <xdr:col>27</xdr:col>
      <xdr:colOff>161925</xdr:colOff>
      <xdr:row>78</xdr:row>
      <xdr:rowOff>24061</xdr:rowOff>
    </xdr:to>
    <xdr:sp macro="" textlink="">
      <xdr:nvSpPr>
        <xdr:cNvPr id="862" name="円/楕円 861"/>
        <xdr:cNvSpPr/>
      </xdr:nvSpPr>
      <xdr:spPr>
        <a:xfrm>
          <a:off x="18605500" y="1329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15188</xdr:rowOff>
    </xdr:from>
    <xdr:ext cx="534377" cy="259045"/>
    <xdr:sp macro="" textlink="">
      <xdr:nvSpPr>
        <xdr:cNvPr id="863" name="テキスト ボックス 862"/>
        <xdr:cNvSpPr txBox="1"/>
      </xdr:nvSpPr>
      <xdr:spPr>
        <a:xfrm>
          <a:off x="18389111" y="1338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32,737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4" name="正方形/長方形 86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5" name="正方形/長方形 86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6" name="正方形/長方形 86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7" name="正方形/長方形 86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8" name="正方形/長方形 86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9" name="正方形/長方形 86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0" name="正方形/長方形 86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1" name="正方形/長方形 87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2" name="テキスト ボックス 87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3" name="直線コネクタ 87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74" name="直線コネクタ 87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75" name="テキスト ボックス 87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76" name="直線コネクタ 87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77" name="テキスト ボックス 876"/>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8" name="直線コネクタ 87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9" name="テキスト ボックス 878"/>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80" name="直線コネクタ 87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81" name="テキスト ボックス 880"/>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83" name="テキスト ボックス 882"/>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92</xdr:row>
      <xdr:rowOff>75692</xdr:rowOff>
    </xdr:from>
    <xdr:to>
      <xdr:col>32</xdr:col>
      <xdr:colOff>186689</xdr:colOff>
      <xdr:row>98</xdr:row>
      <xdr:rowOff>139700</xdr:rowOff>
    </xdr:to>
    <xdr:cxnSp macro="">
      <xdr:nvCxnSpPr>
        <xdr:cNvPr id="885" name="直線コネクタ 884"/>
        <xdr:cNvCxnSpPr/>
      </xdr:nvCxnSpPr>
      <xdr:spPr>
        <a:xfrm flipV="1">
          <a:off x="22159595" y="15849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162323</xdr:rowOff>
    </xdr:from>
    <xdr:ext cx="249299" cy="259045"/>
    <xdr:sp macro="" textlink="">
      <xdr:nvSpPr>
        <xdr:cNvPr id="886" name="前年度繰上充用金最小値テキスト"/>
        <xdr:cNvSpPr txBox="1"/>
      </xdr:nvSpPr>
      <xdr:spPr>
        <a:xfrm>
          <a:off x="22212300" y="16964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7" name="直線コネクタ 88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91</xdr:row>
      <xdr:rowOff>22369</xdr:rowOff>
    </xdr:from>
    <xdr:ext cx="378565" cy="259045"/>
    <xdr:sp macro="" textlink="">
      <xdr:nvSpPr>
        <xdr:cNvPr id="888" name="前年度繰上充用金最大値テキスト"/>
        <xdr:cNvSpPr txBox="1"/>
      </xdr:nvSpPr>
      <xdr:spPr>
        <a:xfrm>
          <a:off x="22212300" y="1562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92</xdr:row>
      <xdr:rowOff>75692</xdr:rowOff>
    </xdr:from>
    <xdr:to>
      <xdr:col>32</xdr:col>
      <xdr:colOff>276225</xdr:colOff>
      <xdr:row>92</xdr:row>
      <xdr:rowOff>75692</xdr:rowOff>
    </xdr:to>
    <xdr:cxnSp macro="">
      <xdr:nvCxnSpPr>
        <xdr:cNvPr id="889" name="直線コネクタ 888"/>
        <xdr:cNvCxnSpPr/>
      </xdr:nvCxnSpPr>
      <xdr:spPr>
        <a:xfrm>
          <a:off x="22072600" y="158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90" name="直線コネクタ 88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79773</xdr:rowOff>
    </xdr:from>
    <xdr:ext cx="249299" cy="259045"/>
    <xdr:sp macro="" textlink="">
      <xdr:nvSpPr>
        <xdr:cNvPr id="891" name="前年度繰上充用金平均値テキスト"/>
        <xdr:cNvSpPr txBox="1"/>
      </xdr:nvSpPr>
      <xdr:spPr>
        <a:xfrm>
          <a:off x="22212300" y="16710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56896</xdr:rowOff>
    </xdr:from>
    <xdr:to>
      <xdr:col>32</xdr:col>
      <xdr:colOff>238125</xdr:colOff>
      <xdr:row>98</xdr:row>
      <xdr:rowOff>158496</xdr:rowOff>
    </xdr:to>
    <xdr:sp macro="" textlink="">
      <xdr:nvSpPr>
        <xdr:cNvPr id="892" name="フローチャート : 判断 891"/>
        <xdr:cNvSpPr/>
      </xdr:nvSpPr>
      <xdr:spPr>
        <a:xfrm>
          <a:off x="22110700" y="1685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93" name="直線コネクタ 89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94" name="フローチャート : 判断 89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95" name="テキスト ボックス 89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96" name="直線コネクタ 89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7" name="フローチャート : 判断 896"/>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8" name="テキスト ボックス 897"/>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9" name="直線コネクタ 89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900" name="フローチャート : 判断 899"/>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1" name="テキスト ボックス 900"/>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2" name="フローチャート : 判断 901"/>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3" name="テキスト ボックス 902"/>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9" name="円/楕円 90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35323</xdr:rowOff>
    </xdr:from>
    <xdr:ext cx="249299" cy="259045"/>
    <xdr:sp macro="" textlink="">
      <xdr:nvSpPr>
        <xdr:cNvPr id="910" name="前年度繰上充用金該当値テキスト"/>
        <xdr:cNvSpPr txBox="1"/>
      </xdr:nvSpPr>
      <xdr:spPr>
        <a:xfrm>
          <a:off x="22212300" y="1683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11" name="円/楕円 91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12" name="テキスト ボックス 91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13" name="円/楕円 91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14" name="テキスト ボックス 913"/>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15" name="円/楕円 91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16" name="テキスト ボックス 915"/>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7" name="円/楕円 91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35577</xdr:rowOff>
    </xdr:from>
    <xdr:ext cx="249299" cy="259045"/>
    <xdr:sp macro="" textlink="">
      <xdr:nvSpPr>
        <xdr:cNvPr id="918" name="テキスト ボックス 917"/>
        <xdr:cNvSpPr txBox="1"/>
      </xdr:nvSpPr>
      <xdr:spPr>
        <a:xfrm>
          <a:off x="18531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の比率は、類似団体平均や全国平均を大幅に上回っております。これは主に、下水道事業や病院事業への繰出し、北はりま消防等の一部事務組合への負担金、産業振興促進奨励金や多面的機能支払交付金事業等の交付金に対する支出です。下水道事業債の償還や産業振興促進奨励金はピークを過ぎたことで減少傾向ですが、病院事業への繰出金は増加しています。今後は病院事業の改革プランを着実に実行するとともに、各種団体や個人等への補助金を精査し、補助事業等の適正化を図ります。</a:t>
          </a:r>
        </a:p>
        <a:p>
          <a:r>
            <a:rPr kumimoji="1" lang="ja-JP" altLang="en-US" sz="1300">
              <a:latin typeface="ＭＳ Ｐゴシック"/>
            </a:rPr>
            <a:t>　その他に、扶助費については類似団体平均を下回っておりますが、年々増加にあります。今後も厳しい財政状況のなか、優先すべき少子化・高齢化の課題に対応していきます。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45,099
44,250
150.98
20,290,339
20,228,193
28,455
11,587,169
19,361,253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68.6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76672</xdr:rowOff>
    </xdr:from>
    <xdr:to>
      <xdr:col>6</xdr:col>
      <xdr:colOff>510540</xdr:colOff>
      <xdr:row>39</xdr:row>
      <xdr:rowOff>7438</xdr:rowOff>
    </xdr:to>
    <xdr:cxnSp macro="">
      <xdr:nvCxnSpPr>
        <xdr:cNvPr id="58" name="直線コネクタ 57"/>
        <xdr:cNvCxnSpPr/>
      </xdr:nvCxnSpPr>
      <xdr:spPr>
        <a:xfrm flipV="1">
          <a:off x="4633595" y="5220172"/>
          <a:ext cx="1270" cy="147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11265</xdr:rowOff>
    </xdr:from>
    <xdr:ext cx="469744" cy="259045"/>
    <xdr:sp macro="" textlink="">
      <xdr:nvSpPr>
        <xdr:cNvPr id="59" name="議会費最小値テキスト"/>
        <xdr:cNvSpPr txBox="1"/>
      </xdr:nvSpPr>
      <xdr:spPr>
        <a:xfrm>
          <a:off x="4686300" y="669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3,280</a:t>
          </a:r>
          <a:endParaRPr kumimoji="1" lang="ja-JP" altLang="en-US" sz="1000" b="1">
            <a:latin typeface="ＭＳ Ｐゴシック"/>
          </a:endParaRPr>
        </a:p>
      </xdr:txBody>
    </xdr:sp>
    <xdr:clientData/>
  </xdr:oneCellAnchor>
  <xdr:twoCellAnchor>
    <xdr:from>
      <xdr:col>6</xdr:col>
      <xdr:colOff>422275</xdr:colOff>
      <xdr:row>39</xdr:row>
      <xdr:rowOff>7438</xdr:rowOff>
    </xdr:from>
    <xdr:to>
      <xdr:col>6</xdr:col>
      <xdr:colOff>600075</xdr:colOff>
      <xdr:row>39</xdr:row>
      <xdr:rowOff>7438</xdr:rowOff>
    </xdr:to>
    <xdr:cxnSp macro="">
      <xdr:nvCxnSpPr>
        <xdr:cNvPr id="60" name="直線コネクタ 59"/>
        <xdr:cNvCxnSpPr/>
      </xdr:nvCxnSpPr>
      <xdr:spPr>
        <a:xfrm>
          <a:off x="4546600" y="669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23349</xdr:rowOff>
    </xdr:from>
    <xdr:ext cx="469744" cy="259045"/>
    <xdr:sp macro="" textlink="">
      <xdr:nvSpPr>
        <xdr:cNvPr id="61" name="議会費最大値テキスト"/>
        <xdr:cNvSpPr txBox="1"/>
      </xdr:nvSpPr>
      <xdr:spPr>
        <a:xfrm>
          <a:off x="4686300" y="49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7,793</a:t>
          </a:r>
          <a:endParaRPr kumimoji="1" lang="ja-JP" altLang="en-US" sz="1000" b="1">
            <a:latin typeface="ＭＳ Ｐゴシック"/>
          </a:endParaRPr>
        </a:p>
      </xdr:txBody>
    </xdr:sp>
    <xdr:clientData/>
  </xdr:oneCellAnchor>
  <xdr:twoCellAnchor>
    <xdr:from>
      <xdr:col>6</xdr:col>
      <xdr:colOff>422275</xdr:colOff>
      <xdr:row>30</xdr:row>
      <xdr:rowOff>76672</xdr:rowOff>
    </xdr:from>
    <xdr:to>
      <xdr:col>6</xdr:col>
      <xdr:colOff>600075</xdr:colOff>
      <xdr:row>30</xdr:row>
      <xdr:rowOff>76672</xdr:rowOff>
    </xdr:to>
    <xdr:cxnSp macro="">
      <xdr:nvCxnSpPr>
        <xdr:cNvPr id="62" name="直線コネクタ 61"/>
        <xdr:cNvCxnSpPr/>
      </xdr:nvCxnSpPr>
      <xdr:spPr>
        <a:xfrm>
          <a:off x="4546600" y="5220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3193</xdr:rowOff>
    </xdr:from>
    <xdr:to>
      <xdr:col>6</xdr:col>
      <xdr:colOff>511175</xdr:colOff>
      <xdr:row>38</xdr:row>
      <xdr:rowOff>108023</xdr:rowOff>
    </xdr:to>
    <xdr:cxnSp macro="">
      <xdr:nvCxnSpPr>
        <xdr:cNvPr id="63" name="直線コネクタ 62"/>
        <xdr:cNvCxnSpPr/>
      </xdr:nvCxnSpPr>
      <xdr:spPr>
        <a:xfrm>
          <a:off x="3797300" y="6518293"/>
          <a:ext cx="838200" cy="10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18378</xdr:rowOff>
    </xdr:from>
    <xdr:ext cx="469744" cy="259045"/>
    <xdr:sp macro="" textlink="">
      <xdr:nvSpPr>
        <xdr:cNvPr id="64" name="議会費平均値テキスト"/>
        <xdr:cNvSpPr txBox="1"/>
      </xdr:nvSpPr>
      <xdr:spPr>
        <a:xfrm>
          <a:off x="4686300" y="6019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166951</xdr:rowOff>
    </xdr:from>
    <xdr:to>
      <xdr:col>6</xdr:col>
      <xdr:colOff>561975</xdr:colOff>
      <xdr:row>36</xdr:row>
      <xdr:rowOff>97101</xdr:rowOff>
    </xdr:to>
    <xdr:sp macro="" textlink="">
      <xdr:nvSpPr>
        <xdr:cNvPr id="65" name="フローチャート : 判断 64"/>
        <xdr:cNvSpPr/>
      </xdr:nvSpPr>
      <xdr:spPr>
        <a:xfrm>
          <a:off x="45847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164846</xdr:rowOff>
    </xdr:from>
    <xdr:to>
      <xdr:col>5</xdr:col>
      <xdr:colOff>358775</xdr:colOff>
      <xdr:row>38</xdr:row>
      <xdr:rowOff>3193</xdr:rowOff>
    </xdr:to>
    <xdr:cxnSp macro="">
      <xdr:nvCxnSpPr>
        <xdr:cNvPr id="66" name="直線コネクタ 65"/>
        <xdr:cNvCxnSpPr/>
      </xdr:nvCxnSpPr>
      <xdr:spPr>
        <a:xfrm>
          <a:off x="2908300" y="650849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10849</xdr:rowOff>
    </xdr:from>
    <xdr:to>
      <xdr:col>5</xdr:col>
      <xdr:colOff>409575</xdr:colOff>
      <xdr:row>35</xdr:row>
      <xdr:rowOff>112449</xdr:rowOff>
    </xdr:to>
    <xdr:sp macro="" textlink="">
      <xdr:nvSpPr>
        <xdr:cNvPr id="67" name="フローチャート : 判断 66"/>
        <xdr:cNvSpPr/>
      </xdr:nvSpPr>
      <xdr:spPr>
        <a:xfrm>
          <a:off x="3746500" y="601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128976</xdr:rowOff>
    </xdr:from>
    <xdr:ext cx="469744" cy="259045"/>
    <xdr:sp macro="" textlink="">
      <xdr:nvSpPr>
        <xdr:cNvPr id="68" name="テキスト ボックス 67"/>
        <xdr:cNvSpPr txBox="1"/>
      </xdr:nvSpPr>
      <xdr:spPr>
        <a:xfrm>
          <a:off x="3562427" y="578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164846</xdr:rowOff>
    </xdr:from>
    <xdr:to>
      <xdr:col>4</xdr:col>
      <xdr:colOff>155575</xdr:colOff>
      <xdr:row>38</xdr:row>
      <xdr:rowOff>37810</xdr:rowOff>
    </xdr:to>
    <xdr:cxnSp macro="">
      <xdr:nvCxnSpPr>
        <xdr:cNvPr id="69" name="直線コネクタ 68"/>
        <xdr:cNvCxnSpPr/>
      </xdr:nvCxnSpPr>
      <xdr:spPr>
        <a:xfrm flipV="1">
          <a:off x="2019300" y="6508496"/>
          <a:ext cx="8890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98371</xdr:rowOff>
    </xdr:from>
    <xdr:to>
      <xdr:col>4</xdr:col>
      <xdr:colOff>206375</xdr:colOff>
      <xdr:row>36</xdr:row>
      <xdr:rowOff>28521</xdr:rowOff>
    </xdr:to>
    <xdr:sp macro="" textlink="">
      <xdr:nvSpPr>
        <xdr:cNvPr id="70" name="フローチャート : 判断 69"/>
        <xdr:cNvSpPr/>
      </xdr:nvSpPr>
      <xdr:spPr>
        <a:xfrm>
          <a:off x="2857500" y="609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45048</xdr:rowOff>
    </xdr:from>
    <xdr:ext cx="469744" cy="259045"/>
    <xdr:sp macro="" textlink="">
      <xdr:nvSpPr>
        <xdr:cNvPr id="71" name="テキスト ボックス 70"/>
        <xdr:cNvSpPr txBox="1"/>
      </xdr:nvSpPr>
      <xdr:spPr>
        <a:xfrm>
          <a:off x="2673427" y="587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98552</xdr:rowOff>
    </xdr:from>
    <xdr:to>
      <xdr:col>2</xdr:col>
      <xdr:colOff>638175</xdr:colOff>
      <xdr:row>38</xdr:row>
      <xdr:rowOff>37810</xdr:rowOff>
    </xdr:to>
    <xdr:cxnSp macro="">
      <xdr:nvCxnSpPr>
        <xdr:cNvPr id="72" name="直線コネクタ 71"/>
        <xdr:cNvCxnSpPr/>
      </xdr:nvCxnSpPr>
      <xdr:spPr>
        <a:xfrm>
          <a:off x="1130300" y="6442202"/>
          <a:ext cx="889000" cy="11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117312</xdr:rowOff>
    </xdr:from>
    <xdr:to>
      <xdr:col>3</xdr:col>
      <xdr:colOff>3175</xdr:colOff>
      <xdr:row>36</xdr:row>
      <xdr:rowOff>47462</xdr:rowOff>
    </xdr:to>
    <xdr:sp macro="" textlink="">
      <xdr:nvSpPr>
        <xdr:cNvPr id="73" name="フローチャート : 判断 72"/>
        <xdr:cNvSpPr/>
      </xdr:nvSpPr>
      <xdr:spPr>
        <a:xfrm>
          <a:off x="1968500" y="611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63989</xdr:rowOff>
    </xdr:from>
    <xdr:ext cx="469744" cy="259045"/>
    <xdr:sp macro="" textlink="">
      <xdr:nvSpPr>
        <xdr:cNvPr id="74" name="テキスト ボックス 73"/>
        <xdr:cNvSpPr txBox="1"/>
      </xdr:nvSpPr>
      <xdr:spPr>
        <a:xfrm>
          <a:off x="1784427" y="589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49385</xdr:rowOff>
    </xdr:from>
    <xdr:to>
      <xdr:col>1</xdr:col>
      <xdr:colOff>485775</xdr:colOff>
      <xdr:row>35</xdr:row>
      <xdr:rowOff>150985</xdr:rowOff>
    </xdr:to>
    <xdr:sp macro="" textlink="">
      <xdr:nvSpPr>
        <xdr:cNvPr id="75" name="フローチャート : 判断 74"/>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167512</xdr:rowOff>
    </xdr:from>
    <xdr:ext cx="469744" cy="259045"/>
    <xdr:sp macro="" textlink="">
      <xdr:nvSpPr>
        <xdr:cNvPr id="76" name="テキスト ボックス 75"/>
        <xdr:cNvSpPr txBox="1"/>
      </xdr:nvSpPr>
      <xdr:spPr>
        <a:xfrm>
          <a:off x="895427"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57223</xdr:rowOff>
    </xdr:from>
    <xdr:to>
      <xdr:col>6</xdr:col>
      <xdr:colOff>561975</xdr:colOff>
      <xdr:row>38</xdr:row>
      <xdr:rowOff>158823</xdr:rowOff>
    </xdr:to>
    <xdr:sp macro="" textlink="">
      <xdr:nvSpPr>
        <xdr:cNvPr id="82" name="円/楕円 81"/>
        <xdr:cNvSpPr/>
      </xdr:nvSpPr>
      <xdr:spPr>
        <a:xfrm>
          <a:off x="4584700" y="657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143600</xdr:rowOff>
    </xdr:from>
    <xdr:ext cx="469744" cy="259045"/>
    <xdr:sp macro="" textlink="">
      <xdr:nvSpPr>
        <xdr:cNvPr id="83" name="議会費該当値テキスト"/>
        <xdr:cNvSpPr txBox="1"/>
      </xdr:nvSpPr>
      <xdr:spPr>
        <a:xfrm>
          <a:off x="4686300" y="648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3,497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123843</xdr:rowOff>
    </xdr:from>
    <xdr:to>
      <xdr:col>5</xdr:col>
      <xdr:colOff>409575</xdr:colOff>
      <xdr:row>38</xdr:row>
      <xdr:rowOff>53994</xdr:rowOff>
    </xdr:to>
    <xdr:sp macro="" textlink="">
      <xdr:nvSpPr>
        <xdr:cNvPr id="84" name="円/楕円 83"/>
        <xdr:cNvSpPr/>
      </xdr:nvSpPr>
      <xdr:spPr>
        <a:xfrm>
          <a:off x="3746500" y="6467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45120</xdr:rowOff>
    </xdr:from>
    <xdr:ext cx="469744" cy="259045"/>
    <xdr:sp macro="" textlink="">
      <xdr:nvSpPr>
        <xdr:cNvPr id="85" name="テキスト ボックス 84"/>
        <xdr:cNvSpPr txBox="1"/>
      </xdr:nvSpPr>
      <xdr:spPr>
        <a:xfrm>
          <a:off x="3562427" y="65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114046</xdr:rowOff>
    </xdr:from>
    <xdr:to>
      <xdr:col>4</xdr:col>
      <xdr:colOff>206375</xdr:colOff>
      <xdr:row>38</xdr:row>
      <xdr:rowOff>44196</xdr:rowOff>
    </xdr:to>
    <xdr:sp macro="" textlink="">
      <xdr:nvSpPr>
        <xdr:cNvPr id="86" name="円/楕円 85"/>
        <xdr:cNvSpPr/>
      </xdr:nvSpPr>
      <xdr:spPr>
        <a:xfrm>
          <a:off x="2857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35323</xdr:rowOff>
    </xdr:from>
    <xdr:ext cx="469744" cy="259045"/>
    <xdr:sp macro="" textlink="">
      <xdr:nvSpPr>
        <xdr:cNvPr id="87" name="テキスト ボックス 86"/>
        <xdr:cNvSpPr txBox="1"/>
      </xdr:nvSpPr>
      <xdr:spPr>
        <a:xfrm>
          <a:off x="2673427" y="655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158460</xdr:rowOff>
    </xdr:from>
    <xdr:to>
      <xdr:col>3</xdr:col>
      <xdr:colOff>3175</xdr:colOff>
      <xdr:row>38</xdr:row>
      <xdr:rowOff>88610</xdr:rowOff>
    </xdr:to>
    <xdr:sp macro="" textlink="">
      <xdr:nvSpPr>
        <xdr:cNvPr id="88" name="円/楕円 87"/>
        <xdr:cNvSpPr/>
      </xdr:nvSpPr>
      <xdr:spPr>
        <a:xfrm>
          <a:off x="1968500" y="650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79737</xdr:rowOff>
    </xdr:from>
    <xdr:ext cx="469744" cy="259045"/>
    <xdr:sp macro="" textlink="">
      <xdr:nvSpPr>
        <xdr:cNvPr id="89" name="テキスト ボックス 88"/>
        <xdr:cNvSpPr txBox="1"/>
      </xdr:nvSpPr>
      <xdr:spPr>
        <a:xfrm>
          <a:off x="1784427" y="659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3,712</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47752</xdr:rowOff>
    </xdr:from>
    <xdr:to>
      <xdr:col>1</xdr:col>
      <xdr:colOff>485775</xdr:colOff>
      <xdr:row>37</xdr:row>
      <xdr:rowOff>149352</xdr:rowOff>
    </xdr:to>
    <xdr:sp macro="" textlink="">
      <xdr:nvSpPr>
        <xdr:cNvPr id="90" name="円/楕円 89"/>
        <xdr:cNvSpPr/>
      </xdr:nvSpPr>
      <xdr:spPr>
        <a:xfrm>
          <a:off x="1079500" y="63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140479</xdr:rowOff>
    </xdr:from>
    <xdr:ext cx="469744" cy="259045"/>
    <xdr:sp macro="" textlink="">
      <xdr:nvSpPr>
        <xdr:cNvPr id="91" name="テキスト ボックス 90"/>
        <xdr:cNvSpPr txBox="1"/>
      </xdr:nvSpPr>
      <xdr:spPr>
        <a:xfrm>
          <a:off x="895427" y="648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77753</xdr:rowOff>
    </xdr:from>
    <xdr:to>
      <xdr:col>6</xdr:col>
      <xdr:colOff>510540</xdr:colOff>
      <xdr:row>58</xdr:row>
      <xdr:rowOff>64250</xdr:rowOff>
    </xdr:to>
    <xdr:cxnSp macro="">
      <xdr:nvCxnSpPr>
        <xdr:cNvPr id="115" name="直線コネクタ 114"/>
        <xdr:cNvCxnSpPr/>
      </xdr:nvCxnSpPr>
      <xdr:spPr>
        <a:xfrm flipV="1">
          <a:off x="4633595" y="8821703"/>
          <a:ext cx="1270" cy="11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68077</xdr:rowOff>
    </xdr:from>
    <xdr:ext cx="534377" cy="259045"/>
    <xdr:sp macro="" textlink="">
      <xdr:nvSpPr>
        <xdr:cNvPr id="116" name="総務費最小値テキスト"/>
        <xdr:cNvSpPr txBox="1"/>
      </xdr:nvSpPr>
      <xdr:spPr>
        <a:xfrm>
          <a:off x="4686300" y="100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39,803</a:t>
          </a:r>
          <a:endParaRPr kumimoji="1" lang="ja-JP" altLang="en-US" sz="1000" b="1">
            <a:latin typeface="ＭＳ Ｐゴシック"/>
          </a:endParaRPr>
        </a:p>
      </xdr:txBody>
    </xdr:sp>
    <xdr:clientData/>
  </xdr:oneCellAnchor>
  <xdr:twoCellAnchor>
    <xdr:from>
      <xdr:col>6</xdr:col>
      <xdr:colOff>422275</xdr:colOff>
      <xdr:row>58</xdr:row>
      <xdr:rowOff>64250</xdr:rowOff>
    </xdr:from>
    <xdr:to>
      <xdr:col>6</xdr:col>
      <xdr:colOff>600075</xdr:colOff>
      <xdr:row>58</xdr:row>
      <xdr:rowOff>64250</xdr:rowOff>
    </xdr:to>
    <xdr:cxnSp macro="">
      <xdr:nvCxnSpPr>
        <xdr:cNvPr id="117" name="直線コネクタ 116"/>
        <xdr:cNvCxnSpPr/>
      </xdr:nvCxnSpPr>
      <xdr:spPr>
        <a:xfrm>
          <a:off x="4546600" y="1000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24430</xdr:rowOff>
    </xdr:from>
    <xdr:ext cx="599010" cy="259045"/>
    <xdr:sp macro="" textlink="">
      <xdr:nvSpPr>
        <xdr:cNvPr id="118" name="総務費最大値テキスト"/>
        <xdr:cNvSpPr txBox="1"/>
      </xdr:nvSpPr>
      <xdr:spPr>
        <a:xfrm>
          <a:off x="4686300" y="859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351,259</a:t>
          </a:r>
          <a:endParaRPr kumimoji="1" lang="ja-JP" altLang="en-US" sz="1000" b="1">
            <a:latin typeface="ＭＳ Ｐゴシック"/>
          </a:endParaRPr>
        </a:p>
      </xdr:txBody>
    </xdr:sp>
    <xdr:clientData/>
  </xdr:oneCellAnchor>
  <xdr:twoCellAnchor>
    <xdr:from>
      <xdr:col>6</xdr:col>
      <xdr:colOff>422275</xdr:colOff>
      <xdr:row>51</xdr:row>
      <xdr:rowOff>77753</xdr:rowOff>
    </xdr:from>
    <xdr:to>
      <xdr:col>6</xdr:col>
      <xdr:colOff>600075</xdr:colOff>
      <xdr:row>51</xdr:row>
      <xdr:rowOff>77753</xdr:rowOff>
    </xdr:to>
    <xdr:cxnSp macro="">
      <xdr:nvCxnSpPr>
        <xdr:cNvPr id="119" name="直線コネクタ 118"/>
        <xdr:cNvCxnSpPr/>
      </xdr:nvCxnSpPr>
      <xdr:spPr>
        <a:xfrm>
          <a:off x="4546600" y="882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101097</xdr:rowOff>
    </xdr:from>
    <xdr:to>
      <xdr:col>6</xdr:col>
      <xdr:colOff>511175</xdr:colOff>
      <xdr:row>58</xdr:row>
      <xdr:rowOff>15570</xdr:rowOff>
    </xdr:to>
    <xdr:cxnSp macro="">
      <xdr:nvCxnSpPr>
        <xdr:cNvPr id="120" name="直線コネクタ 119"/>
        <xdr:cNvCxnSpPr/>
      </xdr:nvCxnSpPr>
      <xdr:spPr>
        <a:xfrm flipV="1">
          <a:off x="3797300" y="9873747"/>
          <a:ext cx="838200" cy="8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63845</xdr:rowOff>
    </xdr:from>
    <xdr:ext cx="534377" cy="259045"/>
    <xdr:sp macro="" textlink="">
      <xdr:nvSpPr>
        <xdr:cNvPr id="121" name="総務費平均値テキスト"/>
        <xdr:cNvSpPr txBox="1"/>
      </xdr:nvSpPr>
      <xdr:spPr>
        <a:xfrm>
          <a:off x="4686300" y="9836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65,914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85418</xdr:rowOff>
    </xdr:from>
    <xdr:to>
      <xdr:col>6</xdr:col>
      <xdr:colOff>561975</xdr:colOff>
      <xdr:row>58</xdr:row>
      <xdr:rowOff>15568</xdr:rowOff>
    </xdr:to>
    <xdr:sp macro="" textlink="">
      <xdr:nvSpPr>
        <xdr:cNvPr id="122" name="フローチャート : 判断 121"/>
        <xdr:cNvSpPr/>
      </xdr:nvSpPr>
      <xdr:spPr>
        <a:xfrm>
          <a:off x="45847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15570</xdr:rowOff>
    </xdr:from>
    <xdr:to>
      <xdr:col>5</xdr:col>
      <xdr:colOff>358775</xdr:colOff>
      <xdr:row>58</xdr:row>
      <xdr:rowOff>53327</xdr:rowOff>
    </xdr:to>
    <xdr:cxnSp macro="">
      <xdr:nvCxnSpPr>
        <xdr:cNvPr id="123" name="直線コネクタ 122"/>
        <xdr:cNvCxnSpPr/>
      </xdr:nvCxnSpPr>
      <xdr:spPr>
        <a:xfrm flipV="1">
          <a:off x="2908300" y="9959670"/>
          <a:ext cx="8890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5670</xdr:rowOff>
    </xdr:from>
    <xdr:to>
      <xdr:col>5</xdr:col>
      <xdr:colOff>409575</xdr:colOff>
      <xdr:row>57</xdr:row>
      <xdr:rowOff>107270</xdr:rowOff>
    </xdr:to>
    <xdr:sp macro="" textlink="">
      <xdr:nvSpPr>
        <xdr:cNvPr id="124" name="フローチャート : 判断 123"/>
        <xdr:cNvSpPr/>
      </xdr:nvSpPr>
      <xdr:spPr>
        <a:xfrm>
          <a:off x="3746500" y="97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123797</xdr:rowOff>
    </xdr:from>
    <xdr:ext cx="534377" cy="259045"/>
    <xdr:sp macro="" textlink="">
      <xdr:nvSpPr>
        <xdr:cNvPr id="125" name="テキスト ボックス 124"/>
        <xdr:cNvSpPr txBox="1"/>
      </xdr:nvSpPr>
      <xdr:spPr>
        <a:xfrm>
          <a:off x="3530111" y="95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53327</xdr:rowOff>
    </xdr:from>
    <xdr:to>
      <xdr:col>4</xdr:col>
      <xdr:colOff>155575</xdr:colOff>
      <xdr:row>58</xdr:row>
      <xdr:rowOff>68644</xdr:rowOff>
    </xdr:to>
    <xdr:cxnSp macro="">
      <xdr:nvCxnSpPr>
        <xdr:cNvPr id="126" name="直線コネクタ 125"/>
        <xdr:cNvCxnSpPr/>
      </xdr:nvCxnSpPr>
      <xdr:spPr>
        <a:xfrm flipV="1">
          <a:off x="2019300" y="9997427"/>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53913</xdr:rowOff>
    </xdr:from>
    <xdr:to>
      <xdr:col>4</xdr:col>
      <xdr:colOff>206375</xdr:colOff>
      <xdr:row>57</xdr:row>
      <xdr:rowOff>155513</xdr:rowOff>
    </xdr:to>
    <xdr:sp macro="" textlink="">
      <xdr:nvSpPr>
        <xdr:cNvPr id="127" name="フローチャート : 判断 126"/>
        <xdr:cNvSpPr/>
      </xdr:nvSpPr>
      <xdr:spPr>
        <a:xfrm>
          <a:off x="2857500" y="982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590</xdr:rowOff>
    </xdr:from>
    <xdr:ext cx="534377" cy="259045"/>
    <xdr:sp macro="" textlink="">
      <xdr:nvSpPr>
        <xdr:cNvPr id="128" name="テキスト ボックス 127"/>
        <xdr:cNvSpPr txBox="1"/>
      </xdr:nvSpPr>
      <xdr:spPr>
        <a:xfrm>
          <a:off x="2641111" y="960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57290</xdr:rowOff>
    </xdr:from>
    <xdr:to>
      <xdr:col>2</xdr:col>
      <xdr:colOff>638175</xdr:colOff>
      <xdr:row>58</xdr:row>
      <xdr:rowOff>68644</xdr:rowOff>
    </xdr:to>
    <xdr:cxnSp macro="">
      <xdr:nvCxnSpPr>
        <xdr:cNvPr id="129" name="直線コネクタ 128"/>
        <xdr:cNvCxnSpPr/>
      </xdr:nvCxnSpPr>
      <xdr:spPr>
        <a:xfrm>
          <a:off x="1130300" y="10001390"/>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41679</xdr:rowOff>
    </xdr:from>
    <xdr:to>
      <xdr:col>3</xdr:col>
      <xdr:colOff>3175</xdr:colOff>
      <xdr:row>57</xdr:row>
      <xdr:rowOff>143279</xdr:rowOff>
    </xdr:to>
    <xdr:sp macro="" textlink="">
      <xdr:nvSpPr>
        <xdr:cNvPr id="130" name="フローチャート : 判断 129"/>
        <xdr:cNvSpPr/>
      </xdr:nvSpPr>
      <xdr:spPr>
        <a:xfrm>
          <a:off x="1968500" y="98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159806</xdr:rowOff>
    </xdr:from>
    <xdr:ext cx="534377" cy="259045"/>
    <xdr:sp macro="" textlink="">
      <xdr:nvSpPr>
        <xdr:cNvPr id="131" name="テキスト ボックス 130"/>
        <xdr:cNvSpPr txBox="1"/>
      </xdr:nvSpPr>
      <xdr:spPr>
        <a:xfrm>
          <a:off x="1752111" y="95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38730</xdr:rowOff>
    </xdr:from>
    <xdr:to>
      <xdr:col>1</xdr:col>
      <xdr:colOff>485775</xdr:colOff>
      <xdr:row>57</xdr:row>
      <xdr:rowOff>140330</xdr:rowOff>
    </xdr:to>
    <xdr:sp macro="" textlink="">
      <xdr:nvSpPr>
        <xdr:cNvPr id="132" name="フローチャート : 判断 131"/>
        <xdr:cNvSpPr/>
      </xdr:nvSpPr>
      <xdr:spPr>
        <a:xfrm>
          <a:off x="1079500" y="981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156857</xdr:rowOff>
    </xdr:from>
    <xdr:ext cx="534377" cy="259045"/>
    <xdr:sp macro="" textlink="">
      <xdr:nvSpPr>
        <xdr:cNvPr id="133" name="テキスト ボックス 132"/>
        <xdr:cNvSpPr txBox="1"/>
      </xdr:nvSpPr>
      <xdr:spPr>
        <a:xfrm>
          <a:off x="863111" y="958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50297</xdr:rowOff>
    </xdr:from>
    <xdr:to>
      <xdr:col>6</xdr:col>
      <xdr:colOff>561975</xdr:colOff>
      <xdr:row>57</xdr:row>
      <xdr:rowOff>151897</xdr:rowOff>
    </xdr:to>
    <xdr:sp macro="" textlink="">
      <xdr:nvSpPr>
        <xdr:cNvPr id="139" name="円/楕円 138"/>
        <xdr:cNvSpPr/>
      </xdr:nvSpPr>
      <xdr:spPr>
        <a:xfrm>
          <a:off x="4584700" y="982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73174</xdr:rowOff>
    </xdr:from>
    <xdr:ext cx="534377" cy="259045"/>
    <xdr:sp macro="" textlink="">
      <xdr:nvSpPr>
        <xdr:cNvPr id="140" name="総務費該当値テキスト"/>
        <xdr:cNvSpPr txBox="1"/>
      </xdr:nvSpPr>
      <xdr:spPr>
        <a:xfrm>
          <a:off x="4686300" y="967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75,132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136220</xdr:rowOff>
    </xdr:from>
    <xdr:to>
      <xdr:col>5</xdr:col>
      <xdr:colOff>409575</xdr:colOff>
      <xdr:row>58</xdr:row>
      <xdr:rowOff>66370</xdr:rowOff>
    </xdr:to>
    <xdr:sp macro="" textlink="">
      <xdr:nvSpPr>
        <xdr:cNvPr id="141" name="円/楕円 140"/>
        <xdr:cNvSpPr/>
      </xdr:nvSpPr>
      <xdr:spPr>
        <a:xfrm>
          <a:off x="3746500" y="99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57497</xdr:rowOff>
    </xdr:from>
    <xdr:ext cx="534377" cy="259045"/>
    <xdr:sp macro="" textlink="">
      <xdr:nvSpPr>
        <xdr:cNvPr id="142" name="テキスト ボックス 141"/>
        <xdr:cNvSpPr txBox="1"/>
      </xdr:nvSpPr>
      <xdr:spPr>
        <a:xfrm>
          <a:off x="3530111" y="1000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52,580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2527</xdr:rowOff>
    </xdr:from>
    <xdr:to>
      <xdr:col>4</xdr:col>
      <xdr:colOff>206375</xdr:colOff>
      <xdr:row>58</xdr:row>
      <xdr:rowOff>104127</xdr:rowOff>
    </xdr:to>
    <xdr:sp macro="" textlink="">
      <xdr:nvSpPr>
        <xdr:cNvPr id="143" name="円/楕円 142"/>
        <xdr:cNvSpPr/>
      </xdr:nvSpPr>
      <xdr:spPr>
        <a:xfrm>
          <a:off x="2857500" y="994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95254</xdr:rowOff>
    </xdr:from>
    <xdr:ext cx="534377" cy="259045"/>
    <xdr:sp macro="" textlink="">
      <xdr:nvSpPr>
        <xdr:cNvPr id="144" name="テキスト ボックス 143"/>
        <xdr:cNvSpPr txBox="1"/>
      </xdr:nvSpPr>
      <xdr:spPr>
        <a:xfrm>
          <a:off x="2641111" y="100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42,670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17844</xdr:rowOff>
    </xdr:from>
    <xdr:to>
      <xdr:col>3</xdr:col>
      <xdr:colOff>3175</xdr:colOff>
      <xdr:row>58</xdr:row>
      <xdr:rowOff>119444</xdr:rowOff>
    </xdr:to>
    <xdr:sp macro="" textlink="">
      <xdr:nvSpPr>
        <xdr:cNvPr id="145" name="円/楕円 144"/>
        <xdr:cNvSpPr/>
      </xdr:nvSpPr>
      <xdr:spPr>
        <a:xfrm>
          <a:off x="1968500" y="996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110571</xdr:rowOff>
    </xdr:from>
    <xdr:ext cx="534377" cy="259045"/>
    <xdr:sp macro="" textlink="">
      <xdr:nvSpPr>
        <xdr:cNvPr id="146" name="テキスト ボックス 145"/>
        <xdr:cNvSpPr txBox="1"/>
      </xdr:nvSpPr>
      <xdr:spPr>
        <a:xfrm>
          <a:off x="1752111" y="1005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38,650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6490</xdr:rowOff>
    </xdr:from>
    <xdr:to>
      <xdr:col>1</xdr:col>
      <xdr:colOff>485775</xdr:colOff>
      <xdr:row>58</xdr:row>
      <xdr:rowOff>108090</xdr:rowOff>
    </xdr:to>
    <xdr:sp macro="" textlink="">
      <xdr:nvSpPr>
        <xdr:cNvPr id="147" name="円/楕円 146"/>
        <xdr:cNvSpPr/>
      </xdr:nvSpPr>
      <xdr:spPr>
        <a:xfrm>
          <a:off x="1079500" y="995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99217</xdr:rowOff>
    </xdr:from>
    <xdr:ext cx="534377" cy="259045"/>
    <xdr:sp macro="" textlink="">
      <xdr:nvSpPr>
        <xdr:cNvPr id="148" name="テキスト ボックス 147"/>
        <xdr:cNvSpPr txBox="1"/>
      </xdr:nvSpPr>
      <xdr:spPr>
        <a:xfrm>
          <a:off x="863111" y="1004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136892</xdr:rowOff>
    </xdr:from>
    <xdr:to>
      <xdr:col>6</xdr:col>
      <xdr:colOff>510540</xdr:colOff>
      <xdr:row>78</xdr:row>
      <xdr:rowOff>158826</xdr:rowOff>
    </xdr:to>
    <xdr:cxnSp macro="">
      <xdr:nvCxnSpPr>
        <xdr:cNvPr id="173" name="直線コネクタ 172"/>
        <xdr:cNvCxnSpPr/>
      </xdr:nvCxnSpPr>
      <xdr:spPr>
        <a:xfrm flipV="1">
          <a:off x="4633595" y="12138392"/>
          <a:ext cx="1270" cy="139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162653</xdr:rowOff>
    </xdr:from>
    <xdr:ext cx="599010" cy="259045"/>
    <xdr:sp macro="" textlink="">
      <xdr:nvSpPr>
        <xdr:cNvPr id="174" name="民生費最小値テキスト"/>
        <xdr:cNvSpPr txBox="1"/>
      </xdr:nvSpPr>
      <xdr:spPr>
        <a:xfrm>
          <a:off x="4686300" y="1353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114,980</a:t>
          </a:r>
          <a:endParaRPr kumimoji="1" lang="ja-JP" altLang="en-US" sz="1000" b="1">
            <a:latin typeface="ＭＳ Ｐゴシック"/>
          </a:endParaRPr>
        </a:p>
      </xdr:txBody>
    </xdr:sp>
    <xdr:clientData/>
  </xdr:oneCellAnchor>
  <xdr:twoCellAnchor>
    <xdr:from>
      <xdr:col>6</xdr:col>
      <xdr:colOff>422275</xdr:colOff>
      <xdr:row>78</xdr:row>
      <xdr:rowOff>158826</xdr:rowOff>
    </xdr:from>
    <xdr:to>
      <xdr:col>6</xdr:col>
      <xdr:colOff>600075</xdr:colOff>
      <xdr:row>78</xdr:row>
      <xdr:rowOff>158826</xdr:rowOff>
    </xdr:to>
    <xdr:cxnSp macro="">
      <xdr:nvCxnSpPr>
        <xdr:cNvPr id="175" name="直線コネクタ 174"/>
        <xdr:cNvCxnSpPr/>
      </xdr:nvCxnSpPr>
      <xdr:spPr>
        <a:xfrm>
          <a:off x="4546600" y="135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83569</xdr:rowOff>
    </xdr:from>
    <xdr:ext cx="599010" cy="259045"/>
    <xdr:sp macro="" textlink="">
      <xdr:nvSpPr>
        <xdr:cNvPr id="176" name="民生費最大値テキスト"/>
        <xdr:cNvSpPr txBox="1"/>
      </xdr:nvSpPr>
      <xdr:spPr>
        <a:xfrm>
          <a:off x="4686300" y="1191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480,737</a:t>
          </a:r>
          <a:endParaRPr kumimoji="1" lang="ja-JP" altLang="en-US" sz="1000" b="1">
            <a:latin typeface="ＭＳ Ｐゴシック"/>
          </a:endParaRPr>
        </a:p>
      </xdr:txBody>
    </xdr:sp>
    <xdr:clientData/>
  </xdr:oneCellAnchor>
  <xdr:twoCellAnchor>
    <xdr:from>
      <xdr:col>6</xdr:col>
      <xdr:colOff>422275</xdr:colOff>
      <xdr:row>70</xdr:row>
      <xdr:rowOff>136892</xdr:rowOff>
    </xdr:from>
    <xdr:to>
      <xdr:col>6</xdr:col>
      <xdr:colOff>600075</xdr:colOff>
      <xdr:row>70</xdr:row>
      <xdr:rowOff>136892</xdr:rowOff>
    </xdr:to>
    <xdr:cxnSp macro="">
      <xdr:nvCxnSpPr>
        <xdr:cNvPr id="177" name="直線コネクタ 176"/>
        <xdr:cNvCxnSpPr/>
      </xdr:nvCxnSpPr>
      <xdr:spPr>
        <a:xfrm>
          <a:off x="4546600" y="1213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47806</xdr:rowOff>
    </xdr:from>
    <xdr:to>
      <xdr:col>6</xdr:col>
      <xdr:colOff>511175</xdr:colOff>
      <xdr:row>78</xdr:row>
      <xdr:rowOff>90067</xdr:rowOff>
    </xdr:to>
    <xdr:cxnSp macro="">
      <xdr:nvCxnSpPr>
        <xdr:cNvPr id="178" name="直線コネクタ 177"/>
        <xdr:cNvCxnSpPr/>
      </xdr:nvCxnSpPr>
      <xdr:spPr>
        <a:xfrm flipV="1">
          <a:off x="3797300" y="13420906"/>
          <a:ext cx="838200" cy="4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1790</xdr:rowOff>
    </xdr:from>
    <xdr:ext cx="599010" cy="259045"/>
    <xdr:sp macro="" textlink="">
      <xdr:nvSpPr>
        <xdr:cNvPr id="179" name="民生費平均値テキスト"/>
        <xdr:cNvSpPr txBox="1"/>
      </xdr:nvSpPr>
      <xdr:spPr>
        <a:xfrm>
          <a:off x="4686300" y="13203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148,868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150363</xdr:rowOff>
    </xdr:from>
    <xdr:to>
      <xdr:col>6</xdr:col>
      <xdr:colOff>561975</xdr:colOff>
      <xdr:row>78</xdr:row>
      <xdr:rowOff>80513</xdr:rowOff>
    </xdr:to>
    <xdr:sp macro="" textlink="">
      <xdr:nvSpPr>
        <xdr:cNvPr id="180" name="フローチャート : 判断 179"/>
        <xdr:cNvSpPr/>
      </xdr:nvSpPr>
      <xdr:spPr>
        <a:xfrm>
          <a:off x="45847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90067</xdr:rowOff>
    </xdr:from>
    <xdr:to>
      <xdr:col>5</xdr:col>
      <xdr:colOff>358775</xdr:colOff>
      <xdr:row>78</xdr:row>
      <xdr:rowOff>104000</xdr:rowOff>
    </xdr:to>
    <xdr:cxnSp macro="">
      <xdr:nvCxnSpPr>
        <xdr:cNvPr id="181" name="直線コネクタ 180"/>
        <xdr:cNvCxnSpPr/>
      </xdr:nvCxnSpPr>
      <xdr:spPr>
        <a:xfrm flipV="1">
          <a:off x="2908300" y="13463167"/>
          <a:ext cx="889000" cy="1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118596</xdr:rowOff>
    </xdr:from>
    <xdr:to>
      <xdr:col>5</xdr:col>
      <xdr:colOff>409575</xdr:colOff>
      <xdr:row>78</xdr:row>
      <xdr:rowOff>48746</xdr:rowOff>
    </xdr:to>
    <xdr:sp macro="" textlink="">
      <xdr:nvSpPr>
        <xdr:cNvPr id="182" name="フローチャート : 判断 181"/>
        <xdr:cNvSpPr/>
      </xdr:nvSpPr>
      <xdr:spPr>
        <a:xfrm>
          <a:off x="3746500" y="1332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65273</xdr:rowOff>
    </xdr:from>
    <xdr:ext cx="599010" cy="259045"/>
    <xdr:sp macro="" textlink="">
      <xdr:nvSpPr>
        <xdr:cNvPr id="183" name="テキスト ボックス 182"/>
        <xdr:cNvSpPr txBox="1"/>
      </xdr:nvSpPr>
      <xdr:spPr>
        <a:xfrm>
          <a:off x="3497794" y="1309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104000</xdr:rowOff>
    </xdr:from>
    <xdr:to>
      <xdr:col>4</xdr:col>
      <xdr:colOff>155575</xdr:colOff>
      <xdr:row>79</xdr:row>
      <xdr:rowOff>2125</xdr:rowOff>
    </xdr:to>
    <xdr:cxnSp macro="">
      <xdr:nvCxnSpPr>
        <xdr:cNvPr id="184" name="直線コネクタ 183"/>
        <xdr:cNvCxnSpPr/>
      </xdr:nvCxnSpPr>
      <xdr:spPr>
        <a:xfrm flipV="1">
          <a:off x="2019300" y="13477100"/>
          <a:ext cx="889000" cy="6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142301</xdr:rowOff>
    </xdr:from>
    <xdr:to>
      <xdr:col>4</xdr:col>
      <xdr:colOff>206375</xdr:colOff>
      <xdr:row>78</xdr:row>
      <xdr:rowOff>72451</xdr:rowOff>
    </xdr:to>
    <xdr:sp macro="" textlink="">
      <xdr:nvSpPr>
        <xdr:cNvPr id="185" name="フローチャート : 判断 184"/>
        <xdr:cNvSpPr/>
      </xdr:nvSpPr>
      <xdr:spPr>
        <a:xfrm>
          <a:off x="2857500" y="1334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88978</xdr:rowOff>
    </xdr:from>
    <xdr:ext cx="599010" cy="259045"/>
    <xdr:sp macro="" textlink="">
      <xdr:nvSpPr>
        <xdr:cNvPr id="186" name="テキスト ボックス 185"/>
        <xdr:cNvSpPr txBox="1"/>
      </xdr:nvSpPr>
      <xdr:spPr>
        <a:xfrm>
          <a:off x="2608794" y="1311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2125</xdr:rowOff>
    </xdr:from>
    <xdr:to>
      <xdr:col>2</xdr:col>
      <xdr:colOff>638175</xdr:colOff>
      <xdr:row>79</xdr:row>
      <xdr:rowOff>12187</xdr:rowOff>
    </xdr:to>
    <xdr:cxnSp macro="">
      <xdr:nvCxnSpPr>
        <xdr:cNvPr id="187" name="直線コネクタ 186"/>
        <xdr:cNvCxnSpPr/>
      </xdr:nvCxnSpPr>
      <xdr:spPr>
        <a:xfrm flipV="1">
          <a:off x="1130300" y="13546675"/>
          <a:ext cx="889000" cy="1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360</xdr:rowOff>
    </xdr:from>
    <xdr:to>
      <xdr:col>3</xdr:col>
      <xdr:colOff>3175</xdr:colOff>
      <xdr:row>78</xdr:row>
      <xdr:rowOff>101960</xdr:rowOff>
    </xdr:to>
    <xdr:sp macro="" textlink="">
      <xdr:nvSpPr>
        <xdr:cNvPr id="188" name="フローチャート : 判断 187"/>
        <xdr:cNvSpPr/>
      </xdr:nvSpPr>
      <xdr:spPr>
        <a:xfrm>
          <a:off x="1968500" y="1337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118487</xdr:rowOff>
    </xdr:from>
    <xdr:ext cx="599010" cy="259045"/>
    <xdr:sp macro="" textlink="">
      <xdr:nvSpPr>
        <xdr:cNvPr id="189" name="テキスト ボックス 188"/>
        <xdr:cNvSpPr txBox="1"/>
      </xdr:nvSpPr>
      <xdr:spPr>
        <a:xfrm>
          <a:off x="1719794" y="1314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30924</xdr:rowOff>
    </xdr:from>
    <xdr:to>
      <xdr:col>1</xdr:col>
      <xdr:colOff>485775</xdr:colOff>
      <xdr:row>78</xdr:row>
      <xdr:rowOff>132524</xdr:rowOff>
    </xdr:to>
    <xdr:sp macro="" textlink="">
      <xdr:nvSpPr>
        <xdr:cNvPr id="190" name="フローチャート : 判断 189"/>
        <xdr:cNvSpPr/>
      </xdr:nvSpPr>
      <xdr:spPr>
        <a:xfrm>
          <a:off x="1079500" y="1340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149051</xdr:rowOff>
    </xdr:from>
    <xdr:ext cx="599010" cy="259045"/>
    <xdr:sp macro="" textlink="">
      <xdr:nvSpPr>
        <xdr:cNvPr id="191" name="テキスト ボックス 190"/>
        <xdr:cNvSpPr txBox="1"/>
      </xdr:nvSpPr>
      <xdr:spPr>
        <a:xfrm>
          <a:off x="830794" y="1317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168456</xdr:rowOff>
    </xdr:from>
    <xdr:to>
      <xdr:col>6</xdr:col>
      <xdr:colOff>561975</xdr:colOff>
      <xdr:row>78</xdr:row>
      <xdr:rowOff>98606</xdr:rowOff>
    </xdr:to>
    <xdr:sp macro="" textlink="">
      <xdr:nvSpPr>
        <xdr:cNvPr id="197" name="円/楕円 196"/>
        <xdr:cNvSpPr/>
      </xdr:nvSpPr>
      <xdr:spPr>
        <a:xfrm>
          <a:off x="4584700" y="1337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128789</xdr:rowOff>
    </xdr:from>
    <xdr:ext cx="599010" cy="259045"/>
    <xdr:sp macro="" textlink="">
      <xdr:nvSpPr>
        <xdr:cNvPr id="198" name="民生費該当値テキスト"/>
        <xdr:cNvSpPr txBox="1"/>
      </xdr:nvSpPr>
      <xdr:spPr>
        <a:xfrm>
          <a:off x="4686300" y="1333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144,119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39267</xdr:rowOff>
    </xdr:from>
    <xdr:to>
      <xdr:col>5</xdr:col>
      <xdr:colOff>409575</xdr:colOff>
      <xdr:row>78</xdr:row>
      <xdr:rowOff>140867</xdr:rowOff>
    </xdr:to>
    <xdr:sp macro="" textlink="">
      <xdr:nvSpPr>
        <xdr:cNvPr id="199" name="円/楕円 198"/>
        <xdr:cNvSpPr/>
      </xdr:nvSpPr>
      <xdr:spPr>
        <a:xfrm>
          <a:off x="3746500" y="1341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131994</xdr:rowOff>
    </xdr:from>
    <xdr:ext cx="599010" cy="259045"/>
    <xdr:sp macro="" textlink="">
      <xdr:nvSpPr>
        <xdr:cNvPr id="200" name="テキスト ボックス 199"/>
        <xdr:cNvSpPr txBox="1"/>
      </xdr:nvSpPr>
      <xdr:spPr>
        <a:xfrm>
          <a:off x="3497794" y="13505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133,027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53200</xdr:rowOff>
    </xdr:from>
    <xdr:to>
      <xdr:col>4</xdr:col>
      <xdr:colOff>206375</xdr:colOff>
      <xdr:row>78</xdr:row>
      <xdr:rowOff>154800</xdr:rowOff>
    </xdr:to>
    <xdr:sp macro="" textlink="">
      <xdr:nvSpPr>
        <xdr:cNvPr id="201" name="円/楕円 200"/>
        <xdr:cNvSpPr/>
      </xdr:nvSpPr>
      <xdr:spPr>
        <a:xfrm>
          <a:off x="2857500" y="134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145927</xdr:rowOff>
    </xdr:from>
    <xdr:ext cx="599010" cy="259045"/>
    <xdr:sp macro="" textlink="">
      <xdr:nvSpPr>
        <xdr:cNvPr id="202" name="テキスト ボックス 201"/>
        <xdr:cNvSpPr txBox="1"/>
      </xdr:nvSpPr>
      <xdr:spPr>
        <a:xfrm>
          <a:off x="2608794" y="13519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129,370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122775</xdr:rowOff>
    </xdr:from>
    <xdr:to>
      <xdr:col>3</xdr:col>
      <xdr:colOff>3175</xdr:colOff>
      <xdr:row>79</xdr:row>
      <xdr:rowOff>52925</xdr:rowOff>
    </xdr:to>
    <xdr:sp macro="" textlink="">
      <xdr:nvSpPr>
        <xdr:cNvPr id="203" name="円/楕円 202"/>
        <xdr:cNvSpPr/>
      </xdr:nvSpPr>
      <xdr:spPr>
        <a:xfrm>
          <a:off x="1968500" y="1349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44052</xdr:rowOff>
    </xdr:from>
    <xdr:ext cx="599010" cy="259045"/>
    <xdr:sp macro="" textlink="">
      <xdr:nvSpPr>
        <xdr:cNvPr id="204" name="テキスト ボックス 203"/>
        <xdr:cNvSpPr txBox="1"/>
      </xdr:nvSpPr>
      <xdr:spPr>
        <a:xfrm>
          <a:off x="1719794" y="1358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111,109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132837</xdr:rowOff>
    </xdr:from>
    <xdr:to>
      <xdr:col>1</xdr:col>
      <xdr:colOff>485775</xdr:colOff>
      <xdr:row>79</xdr:row>
      <xdr:rowOff>62987</xdr:rowOff>
    </xdr:to>
    <xdr:sp macro="" textlink="">
      <xdr:nvSpPr>
        <xdr:cNvPr id="205" name="円/楕円 204"/>
        <xdr:cNvSpPr/>
      </xdr:nvSpPr>
      <xdr:spPr>
        <a:xfrm>
          <a:off x="1079500" y="1350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54114</xdr:rowOff>
    </xdr:from>
    <xdr:ext cx="599010" cy="259045"/>
    <xdr:sp macro="" textlink="">
      <xdr:nvSpPr>
        <xdr:cNvPr id="206" name="テキスト ボックス 205"/>
        <xdr:cNvSpPr txBox="1"/>
      </xdr:nvSpPr>
      <xdr:spPr>
        <a:xfrm>
          <a:off x="830794" y="1359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108,468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143320</xdr:rowOff>
    </xdr:from>
    <xdr:to>
      <xdr:col>6</xdr:col>
      <xdr:colOff>510540</xdr:colOff>
      <xdr:row>97</xdr:row>
      <xdr:rowOff>125349</xdr:rowOff>
    </xdr:to>
    <xdr:cxnSp macro="">
      <xdr:nvCxnSpPr>
        <xdr:cNvPr id="230" name="直線コネクタ 229"/>
        <xdr:cNvCxnSpPr/>
      </xdr:nvCxnSpPr>
      <xdr:spPr>
        <a:xfrm flipV="1">
          <a:off x="4633595" y="15402370"/>
          <a:ext cx="1270" cy="13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129176</xdr:rowOff>
    </xdr:from>
    <xdr:ext cx="534377" cy="259045"/>
    <xdr:sp macro="" textlink="">
      <xdr:nvSpPr>
        <xdr:cNvPr id="231" name="衛生費最小値テキスト"/>
        <xdr:cNvSpPr txBox="1"/>
      </xdr:nvSpPr>
      <xdr:spPr>
        <a:xfrm>
          <a:off x="4686300" y="167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20,630</a:t>
          </a:r>
          <a:endParaRPr kumimoji="1" lang="ja-JP" altLang="en-US" sz="1000" b="1">
            <a:latin typeface="ＭＳ Ｐゴシック"/>
          </a:endParaRPr>
        </a:p>
      </xdr:txBody>
    </xdr:sp>
    <xdr:clientData/>
  </xdr:oneCellAnchor>
  <xdr:twoCellAnchor>
    <xdr:from>
      <xdr:col>6</xdr:col>
      <xdr:colOff>422275</xdr:colOff>
      <xdr:row>97</xdr:row>
      <xdr:rowOff>125349</xdr:rowOff>
    </xdr:from>
    <xdr:to>
      <xdr:col>6</xdr:col>
      <xdr:colOff>600075</xdr:colOff>
      <xdr:row>97</xdr:row>
      <xdr:rowOff>125349</xdr:rowOff>
    </xdr:to>
    <xdr:cxnSp macro="">
      <xdr:nvCxnSpPr>
        <xdr:cNvPr id="232" name="直線コネクタ 231"/>
        <xdr:cNvCxnSpPr/>
      </xdr:nvCxnSpPr>
      <xdr:spPr>
        <a:xfrm>
          <a:off x="4546600" y="1675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89997</xdr:rowOff>
    </xdr:from>
    <xdr:ext cx="599010" cy="259045"/>
    <xdr:sp macro="" textlink="">
      <xdr:nvSpPr>
        <xdr:cNvPr id="233" name="衛生費最大値テキスト"/>
        <xdr:cNvSpPr txBox="1"/>
      </xdr:nvSpPr>
      <xdr:spPr>
        <a:xfrm>
          <a:off x="4686300" y="1517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127,215</a:t>
          </a:r>
          <a:endParaRPr kumimoji="1" lang="ja-JP" altLang="en-US" sz="1000" b="1">
            <a:latin typeface="ＭＳ Ｐゴシック"/>
          </a:endParaRPr>
        </a:p>
      </xdr:txBody>
    </xdr:sp>
    <xdr:clientData/>
  </xdr:oneCellAnchor>
  <xdr:twoCellAnchor>
    <xdr:from>
      <xdr:col>6</xdr:col>
      <xdr:colOff>422275</xdr:colOff>
      <xdr:row>89</xdr:row>
      <xdr:rowOff>143320</xdr:rowOff>
    </xdr:from>
    <xdr:to>
      <xdr:col>6</xdr:col>
      <xdr:colOff>600075</xdr:colOff>
      <xdr:row>89</xdr:row>
      <xdr:rowOff>143320</xdr:rowOff>
    </xdr:to>
    <xdr:cxnSp macro="">
      <xdr:nvCxnSpPr>
        <xdr:cNvPr id="234" name="直線コネクタ 233"/>
        <xdr:cNvCxnSpPr/>
      </xdr:nvCxnSpPr>
      <xdr:spPr>
        <a:xfrm>
          <a:off x="4546600" y="1540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103212</xdr:rowOff>
    </xdr:from>
    <xdr:to>
      <xdr:col>6</xdr:col>
      <xdr:colOff>511175</xdr:colOff>
      <xdr:row>95</xdr:row>
      <xdr:rowOff>699</xdr:rowOff>
    </xdr:to>
    <xdr:cxnSp macro="">
      <xdr:nvCxnSpPr>
        <xdr:cNvPr id="235" name="直線コネクタ 234"/>
        <xdr:cNvCxnSpPr/>
      </xdr:nvCxnSpPr>
      <xdr:spPr>
        <a:xfrm flipV="1">
          <a:off x="3797300" y="16219512"/>
          <a:ext cx="838200" cy="6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137468</xdr:rowOff>
    </xdr:from>
    <xdr:ext cx="534377" cy="259045"/>
    <xdr:sp macro="" textlink="">
      <xdr:nvSpPr>
        <xdr:cNvPr id="236" name="衛生費平均値テキスト"/>
        <xdr:cNvSpPr txBox="1"/>
      </xdr:nvSpPr>
      <xdr:spPr>
        <a:xfrm>
          <a:off x="4686300" y="16425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40,977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159041</xdr:rowOff>
    </xdr:from>
    <xdr:to>
      <xdr:col>6</xdr:col>
      <xdr:colOff>561975</xdr:colOff>
      <xdr:row>96</xdr:row>
      <xdr:rowOff>89191</xdr:rowOff>
    </xdr:to>
    <xdr:sp macro="" textlink="">
      <xdr:nvSpPr>
        <xdr:cNvPr id="237" name="フローチャート : 判断 236"/>
        <xdr:cNvSpPr/>
      </xdr:nvSpPr>
      <xdr:spPr>
        <a:xfrm>
          <a:off x="4584700" y="1644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699</xdr:rowOff>
    </xdr:from>
    <xdr:to>
      <xdr:col>5</xdr:col>
      <xdr:colOff>358775</xdr:colOff>
      <xdr:row>95</xdr:row>
      <xdr:rowOff>67780</xdr:rowOff>
    </xdr:to>
    <xdr:cxnSp macro="">
      <xdr:nvCxnSpPr>
        <xdr:cNvPr id="238" name="直線コネクタ 237"/>
        <xdr:cNvCxnSpPr/>
      </xdr:nvCxnSpPr>
      <xdr:spPr>
        <a:xfrm flipV="1">
          <a:off x="2908300" y="16288449"/>
          <a:ext cx="889000" cy="6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57429</xdr:rowOff>
    </xdr:from>
    <xdr:to>
      <xdr:col>5</xdr:col>
      <xdr:colOff>409575</xdr:colOff>
      <xdr:row>95</xdr:row>
      <xdr:rowOff>159029</xdr:rowOff>
    </xdr:to>
    <xdr:sp macro="" textlink="">
      <xdr:nvSpPr>
        <xdr:cNvPr id="239" name="フローチャート : 判断 238"/>
        <xdr:cNvSpPr/>
      </xdr:nvSpPr>
      <xdr:spPr>
        <a:xfrm>
          <a:off x="3746500" y="1634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150156</xdr:rowOff>
    </xdr:from>
    <xdr:ext cx="534377" cy="259045"/>
    <xdr:sp macro="" textlink="">
      <xdr:nvSpPr>
        <xdr:cNvPr id="240" name="テキスト ボックス 239"/>
        <xdr:cNvSpPr txBox="1"/>
      </xdr:nvSpPr>
      <xdr:spPr>
        <a:xfrm>
          <a:off x="3530111" y="1643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16053</xdr:rowOff>
    </xdr:from>
    <xdr:to>
      <xdr:col>4</xdr:col>
      <xdr:colOff>155575</xdr:colOff>
      <xdr:row>95</xdr:row>
      <xdr:rowOff>67780</xdr:rowOff>
    </xdr:to>
    <xdr:cxnSp macro="">
      <xdr:nvCxnSpPr>
        <xdr:cNvPr id="241" name="直線コネクタ 240"/>
        <xdr:cNvCxnSpPr/>
      </xdr:nvCxnSpPr>
      <xdr:spPr>
        <a:xfrm>
          <a:off x="2019300" y="16303803"/>
          <a:ext cx="889000" cy="5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79566</xdr:rowOff>
    </xdr:from>
    <xdr:to>
      <xdr:col>4</xdr:col>
      <xdr:colOff>206375</xdr:colOff>
      <xdr:row>96</xdr:row>
      <xdr:rowOff>9716</xdr:rowOff>
    </xdr:to>
    <xdr:sp macro="" textlink="">
      <xdr:nvSpPr>
        <xdr:cNvPr id="242" name="フローチャート : 判断 241"/>
        <xdr:cNvSpPr/>
      </xdr:nvSpPr>
      <xdr:spPr>
        <a:xfrm>
          <a:off x="2857500" y="1636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843</xdr:rowOff>
    </xdr:from>
    <xdr:ext cx="534377" cy="259045"/>
    <xdr:sp macro="" textlink="">
      <xdr:nvSpPr>
        <xdr:cNvPr id="243" name="テキスト ボックス 242"/>
        <xdr:cNvSpPr txBox="1"/>
      </xdr:nvSpPr>
      <xdr:spPr>
        <a:xfrm>
          <a:off x="2641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16053</xdr:rowOff>
    </xdr:from>
    <xdr:to>
      <xdr:col>2</xdr:col>
      <xdr:colOff>638175</xdr:colOff>
      <xdr:row>95</xdr:row>
      <xdr:rowOff>59258</xdr:rowOff>
    </xdr:to>
    <xdr:cxnSp macro="">
      <xdr:nvCxnSpPr>
        <xdr:cNvPr id="244" name="直線コネクタ 243"/>
        <xdr:cNvCxnSpPr/>
      </xdr:nvCxnSpPr>
      <xdr:spPr>
        <a:xfrm flipV="1">
          <a:off x="1130300" y="16303803"/>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91796</xdr:rowOff>
    </xdr:from>
    <xdr:to>
      <xdr:col>3</xdr:col>
      <xdr:colOff>3175</xdr:colOff>
      <xdr:row>96</xdr:row>
      <xdr:rowOff>21946</xdr:rowOff>
    </xdr:to>
    <xdr:sp macro="" textlink="">
      <xdr:nvSpPr>
        <xdr:cNvPr id="245" name="フローチャート : 判断 244"/>
        <xdr:cNvSpPr/>
      </xdr:nvSpPr>
      <xdr:spPr>
        <a:xfrm>
          <a:off x="1968500" y="1637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13073</xdr:rowOff>
    </xdr:from>
    <xdr:ext cx="534377" cy="259045"/>
    <xdr:sp macro="" textlink="">
      <xdr:nvSpPr>
        <xdr:cNvPr id="246" name="テキスト ボックス 245"/>
        <xdr:cNvSpPr txBox="1"/>
      </xdr:nvSpPr>
      <xdr:spPr>
        <a:xfrm>
          <a:off x="1752111" y="1647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82271</xdr:rowOff>
    </xdr:from>
    <xdr:to>
      <xdr:col>1</xdr:col>
      <xdr:colOff>485775</xdr:colOff>
      <xdr:row>96</xdr:row>
      <xdr:rowOff>12421</xdr:rowOff>
    </xdr:to>
    <xdr:sp macro="" textlink="">
      <xdr:nvSpPr>
        <xdr:cNvPr id="247" name="フローチャート : 判断 246"/>
        <xdr:cNvSpPr/>
      </xdr:nvSpPr>
      <xdr:spPr>
        <a:xfrm>
          <a:off x="1079500" y="163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3548</xdr:rowOff>
    </xdr:from>
    <xdr:ext cx="534377" cy="259045"/>
    <xdr:sp macro="" textlink="">
      <xdr:nvSpPr>
        <xdr:cNvPr id="248" name="テキスト ボックス 247"/>
        <xdr:cNvSpPr txBox="1"/>
      </xdr:nvSpPr>
      <xdr:spPr>
        <a:xfrm>
          <a:off x="863111" y="1646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52412</xdr:rowOff>
    </xdr:from>
    <xdr:to>
      <xdr:col>6</xdr:col>
      <xdr:colOff>561975</xdr:colOff>
      <xdr:row>94</xdr:row>
      <xdr:rowOff>154012</xdr:rowOff>
    </xdr:to>
    <xdr:sp macro="" textlink="">
      <xdr:nvSpPr>
        <xdr:cNvPr id="254" name="円/楕円 253"/>
        <xdr:cNvSpPr/>
      </xdr:nvSpPr>
      <xdr:spPr>
        <a:xfrm>
          <a:off x="4584700" y="1616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75289</xdr:rowOff>
    </xdr:from>
    <xdr:ext cx="534377" cy="259045"/>
    <xdr:sp macro="" textlink="">
      <xdr:nvSpPr>
        <xdr:cNvPr id="255" name="衛生費該当値テキスト"/>
        <xdr:cNvSpPr txBox="1"/>
      </xdr:nvSpPr>
      <xdr:spPr>
        <a:xfrm>
          <a:off x="4686300" y="1602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62,873</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121349</xdr:rowOff>
    </xdr:from>
    <xdr:to>
      <xdr:col>5</xdr:col>
      <xdr:colOff>409575</xdr:colOff>
      <xdr:row>95</xdr:row>
      <xdr:rowOff>51499</xdr:rowOff>
    </xdr:to>
    <xdr:sp macro="" textlink="">
      <xdr:nvSpPr>
        <xdr:cNvPr id="256" name="円/楕円 255"/>
        <xdr:cNvSpPr/>
      </xdr:nvSpPr>
      <xdr:spPr>
        <a:xfrm>
          <a:off x="3746500" y="1623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68026</xdr:rowOff>
    </xdr:from>
    <xdr:ext cx="534377" cy="259045"/>
    <xdr:sp macro="" textlink="">
      <xdr:nvSpPr>
        <xdr:cNvPr id="257" name="テキスト ボックス 256"/>
        <xdr:cNvSpPr txBox="1"/>
      </xdr:nvSpPr>
      <xdr:spPr>
        <a:xfrm>
          <a:off x="3530111" y="1601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57,445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16980</xdr:rowOff>
    </xdr:from>
    <xdr:to>
      <xdr:col>4</xdr:col>
      <xdr:colOff>206375</xdr:colOff>
      <xdr:row>95</xdr:row>
      <xdr:rowOff>118580</xdr:rowOff>
    </xdr:to>
    <xdr:sp macro="" textlink="">
      <xdr:nvSpPr>
        <xdr:cNvPr id="258" name="円/楕円 257"/>
        <xdr:cNvSpPr/>
      </xdr:nvSpPr>
      <xdr:spPr>
        <a:xfrm>
          <a:off x="2857500" y="163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135107</xdr:rowOff>
    </xdr:from>
    <xdr:ext cx="534377" cy="259045"/>
    <xdr:sp macro="" textlink="">
      <xdr:nvSpPr>
        <xdr:cNvPr id="259" name="テキスト ボックス 258"/>
        <xdr:cNvSpPr txBox="1"/>
      </xdr:nvSpPr>
      <xdr:spPr>
        <a:xfrm>
          <a:off x="2641111" y="1607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52,163</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136703</xdr:rowOff>
    </xdr:from>
    <xdr:to>
      <xdr:col>3</xdr:col>
      <xdr:colOff>3175</xdr:colOff>
      <xdr:row>95</xdr:row>
      <xdr:rowOff>66853</xdr:rowOff>
    </xdr:to>
    <xdr:sp macro="" textlink="">
      <xdr:nvSpPr>
        <xdr:cNvPr id="260" name="円/楕円 259"/>
        <xdr:cNvSpPr/>
      </xdr:nvSpPr>
      <xdr:spPr>
        <a:xfrm>
          <a:off x="1968500" y="1625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83380</xdr:rowOff>
    </xdr:from>
    <xdr:ext cx="534377" cy="259045"/>
    <xdr:sp macro="" textlink="">
      <xdr:nvSpPr>
        <xdr:cNvPr id="261" name="テキスト ボックス 260"/>
        <xdr:cNvSpPr txBox="1"/>
      </xdr:nvSpPr>
      <xdr:spPr>
        <a:xfrm>
          <a:off x="1752111" y="1602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56,236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8458</xdr:rowOff>
    </xdr:from>
    <xdr:to>
      <xdr:col>1</xdr:col>
      <xdr:colOff>485775</xdr:colOff>
      <xdr:row>95</xdr:row>
      <xdr:rowOff>110058</xdr:rowOff>
    </xdr:to>
    <xdr:sp macro="" textlink="">
      <xdr:nvSpPr>
        <xdr:cNvPr id="262" name="円/楕円 261"/>
        <xdr:cNvSpPr/>
      </xdr:nvSpPr>
      <xdr:spPr>
        <a:xfrm>
          <a:off x="1079500" y="1629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126585</xdr:rowOff>
    </xdr:from>
    <xdr:ext cx="534377" cy="259045"/>
    <xdr:sp macro="" textlink="">
      <xdr:nvSpPr>
        <xdr:cNvPr id="263" name="テキスト ボックス 262"/>
        <xdr:cNvSpPr txBox="1"/>
      </xdr:nvSpPr>
      <xdr:spPr>
        <a:xfrm>
          <a:off x="863111" y="1607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52,834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116459</xdr:rowOff>
    </xdr:from>
    <xdr:to>
      <xdr:col>15</xdr:col>
      <xdr:colOff>180340</xdr:colOff>
      <xdr:row>39</xdr:row>
      <xdr:rowOff>44450</xdr:rowOff>
    </xdr:to>
    <xdr:cxnSp macro="">
      <xdr:nvCxnSpPr>
        <xdr:cNvPr id="287" name="直線コネクタ 286"/>
        <xdr:cNvCxnSpPr/>
      </xdr:nvCxnSpPr>
      <xdr:spPr>
        <a:xfrm flipV="1">
          <a:off x="10475595" y="5431409"/>
          <a:ext cx="1270"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63136</xdr:rowOff>
    </xdr:from>
    <xdr:ext cx="469744" cy="259045"/>
    <xdr:sp macro="" textlink="">
      <xdr:nvSpPr>
        <xdr:cNvPr id="290" name="労働費最大値テキスト"/>
        <xdr:cNvSpPr txBox="1"/>
      </xdr:nvSpPr>
      <xdr:spPr>
        <a:xfrm>
          <a:off x="10528300" y="52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6,822</a:t>
          </a:r>
          <a:endParaRPr kumimoji="1" lang="ja-JP" altLang="en-US" sz="1000" b="1">
            <a:latin typeface="ＭＳ Ｐゴシック"/>
          </a:endParaRPr>
        </a:p>
      </xdr:txBody>
    </xdr:sp>
    <xdr:clientData/>
  </xdr:oneCellAnchor>
  <xdr:twoCellAnchor>
    <xdr:from>
      <xdr:col>15</xdr:col>
      <xdr:colOff>92075</xdr:colOff>
      <xdr:row>31</xdr:row>
      <xdr:rowOff>116459</xdr:rowOff>
    </xdr:from>
    <xdr:to>
      <xdr:col>15</xdr:col>
      <xdr:colOff>269875</xdr:colOff>
      <xdr:row>31</xdr:row>
      <xdr:rowOff>116459</xdr:rowOff>
    </xdr:to>
    <xdr:cxnSp macro="">
      <xdr:nvCxnSpPr>
        <xdr:cNvPr id="291" name="直線コネクタ 290"/>
        <xdr:cNvCxnSpPr/>
      </xdr:nvCxnSpPr>
      <xdr:spPr>
        <a:xfrm>
          <a:off x="10388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137033</xdr:rowOff>
    </xdr:from>
    <xdr:to>
      <xdr:col>15</xdr:col>
      <xdr:colOff>180975</xdr:colOff>
      <xdr:row>35</xdr:row>
      <xdr:rowOff>49213</xdr:rowOff>
    </xdr:to>
    <xdr:cxnSp macro="">
      <xdr:nvCxnSpPr>
        <xdr:cNvPr id="292" name="直線コネクタ 291"/>
        <xdr:cNvCxnSpPr/>
      </xdr:nvCxnSpPr>
      <xdr:spPr>
        <a:xfrm>
          <a:off x="9639300" y="5966333"/>
          <a:ext cx="838200" cy="8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85805</xdr:rowOff>
    </xdr:from>
    <xdr:ext cx="469744" cy="259045"/>
    <xdr:sp macro="" textlink="">
      <xdr:nvSpPr>
        <xdr:cNvPr id="293" name="労働費平均値テキスト"/>
        <xdr:cNvSpPr txBox="1"/>
      </xdr:nvSpPr>
      <xdr:spPr>
        <a:xfrm>
          <a:off x="10528300" y="6429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107378</xdr:rowOff>
    </xdr:from>
    <xdr:to>
      <xdr:col>15</xdr:col>
      <xdr:colOff>231775</xdr:colOff>
      <xdr:row>38</xdr:row>
      <xdr:rowOff>37528</xdr:rowOff>
    </xdr:to>
    <xdr:sp macro="" textlink="">
      <xdr:nvSpPr>
        <xdr:cNvPr id="294" name="フローチャート : 判断 293"/>
        <xdr:cNvSpPr/>
      </xdr:nvSpPr>
      <xdr:spPr>
        <a:xfrm>
          <a:off x="10426700" y="64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97980</xdr:rowOff>
    </xdr:from>
    <xdr:to>
      <xdr:col>14</xdr:col>
      <xdr:colOff>28575</xdr:colOff>
      <xdr:row>34</xdr:row>
      <xdr:rowOff>137033</xdr:rowOff>
    </xdr:to>
    <xdr:cxnSp macro="">
      <xdr:nvCxnSpPr>
        <xdr:cNvPr id="295" name="直線コネクタ 294"/>
        <xdr:cNvCxnSpPr/>
      </xdr:nvCxnSpPr>
      <xdr:spPr>
        <a:xfrm>
          <a:off x="8750300" y="5927280"/>
          <a:ext cx="8890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99187</xdr:rowOff>
    </xdr:from>
    <xdr:to>
      <xdr:col>14</xdr:col>
      <xdr:colOff>79375</xdr:colOff>
      <xdr:row>38</xdr:row>
      <xdr:rowOff>29337</xdr:rowOff>
    </xdr:to>
    <xdr:sp macro="" textlink="">
      <xdr:nvSpPr>
        <xdr:cNvPr id="296" name="フローチャート : 判断 295"/>
        <xdr:cNvSpPr/>
      </xdr:nvSpPr>
      <xdr:spPr>
        <a:xfrm>
          <a:off x="95885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20464</xdr:rowOff>
    </xdr:from>
    <xdr:ext cx="469744" cy="259045"/>
    <xdr:sp macro="" textlink="">
      <xdr:nvSpPr>
        <xdr:cNvPr id="297" name="テキスト ボックス 296"/>
        <xdr:cNvSpPr txBox="1"/>
      </xdr:nvSpPr>
      <xdr:spPr>
        <a:xfrm>
          <a:off x="9404427" y="653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92075</xdr:rowOff>
    </xdr:from>
    <xdr:to>
      <xdr:col>12</xdr:col>
      <xdr:colOff>511175</xdr:colOff>
      <xdr:row>34</xdr:row>
      <xdr:rowOff>97980</xdr:rowOff>
    </xdr:to>
    <xdr:cxnSp macro="">
      <xdr:nvCxnSpPr>
        <xdr:cNvPr id="298" name="直線コネクタ 297"/>
        <xdr:cNvCxnSpPr/>
      </xdr:nvCxnSpPr>
      <xdr:spPr>
        <a:xfrm>
          <a:off x="7861300" y="5921375"/>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18986</xdr:rowOff>
    </xdr:from>
    <xdr:to>
      <xdr:col>12</xdr:col>
      <xdr:colOff>561975</xdr:colOff>
      <xdr:row>37</xdr:row>
      <xdr:rowOff>120586</xdr:rowOff>
    </xdr:to>
    <xdr:sp macro="" textlink="">
      <xdr:nvSpPr>
        <xdr:cNvPr id="299" name="フローチャート : 判断 298"/>
        <xdr:cNvSpPr/>
      </xdr:nvSpPr>
      <xdr:spPr>
        <a:xfrm>
          <a:off x="8699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111713</xdr:rowOff>
    </xdr:from>
    <xdr:ext cx="469744" cy="259045"/>
    <xdr:sp macro="" textlink="">
      <xdr:nvSpPr>
        <xdr:cNvPr id="300" name="テキスト ボックス 299"/>
        <xdr:cNvSpPr txBox="1"/>
      </xdr:nvSpPr>
      <xdr:spPr>
        <a:xfrm>
          <a:off x="8515427" y="645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99123</xdr:rowOff>
    </xdr:from>
    <xdr:to>
      <xdr:col>11</xdr:col>
      <xdr:colOff>307975</xdr:colOff>
      <xdr:row>34</xdr:row>
      <xdr:rowOff>92075</xdr:rowOff>
    </xdr:to>
    <xdr:cxnSp macro="">
      <xdr:nvCxnSpPr>
        <xdr:cNvPr id="301" name="直線コネクタ 300"/>
        <xdr:cNvCxnSpPr/>
      </xdr:nvCxnSpPr>
      <xdr:spPr>
        <a:xfrm>
          <a:off x="6972300" y="5756973"/>
          <a:ext cx="889000" cy="16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64897</xdr:rowOff>
    </xdr:from>
    <xdr:to>
      <xdr:col>11</xdr:col>
      <xdr:colOff>358775</xdr:colOff>
      <xdr:row>36</xdr:row>
      <xdr:rowOff>166497</xdr:rowOff>
    </xdr:to>
    <xdr:sp macro="" textlink="">
      <xdr:nvSpPr>
        <xdr:cNvPr id="302" name="フローチャート : 判断 301"/>
        <xdr:cNvSpPr/>
      </xdr:nvSpPr>
      <xdr:spPr>
        <a:xfrm>
          <a:off x="7810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157624</xdr:rowOff>
    </xdr:from>
    <xdr:ext cx="469744" cy="259045"/>
    <xdr:sp macro="" textlink="">
      <xdr:nvSpPr>
        <xdr:cNvPr id="303" name="テキスト ボックス 302"/>
        <xdr:cNvSpPr txBox="1"/>
      </xdr:nvSpPr>
      <xdr:spPr>
        <a:xfrm>
          <a:off x="7626427" y="632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163004</xdr:rowOff>
    </xdr:from>
    <xdr:to>
      <xdr:col>10</xdr:col>
      <xdr:colOff>155575</xdr:colOff>
      <xdr:row>36</xdr:row>
      <xdr:rowOff>93154</xdr:rowOff>
    </xdr:to>
    <xdr:sp macro="" textlink="">
      <xdr:nvSpPr>
        <xdr:cNvPr id="304" name="フローチャート : 判断 303"/>
        <xdr:cNvSpPr/>
      </xdr:nvSpPr>
      <xdr:spPr>
        <a:xfrm>
          <a:off x="6921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84281</xdr:rowOff>
    </xdr:from>
    <xdr:ext cx="469744" cy="259045"/>
    <xdr:sp macro="" textlink="">
      <xdr:nvSpPr>
        <xdr:cNvPr id="305" name="テキスト ボックス 304"/>
        <xdr:cNvSpPr txBox="1"/>
      </xdr:nvSpPr>
      <xdr:spPr>
        <a:xfrm>
          <a:off x="6737427" y="625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169863</xdr:rowOff>
    </xdr:from>
    <xdr:to>
      <xdr:col>15</xdr:col>
      <xdr:colOff>231775</xdr:colOff>
      <xdr:row>35</xdr:row>
      <xdr:rowOff>100013</xdr:rowOff>
    </xdr:to>
    <xdr:sp macro="" textlink="">
      <xdr:nvSpPr>
        <xdr:cNvPr id="311" name="円/楕円 310"/>
        <xdr:cNvSpPr/>
      </xdr:nvSpPr>
      <xdr:spPr>
        <a:xfrm>
          <a:off x="10426700" y="599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21290</xdr:rowOff>
    </xdr:from>
    <xdr:ext cx="469744" cy="259045"/>
    <xdr:sp macro="" textlink="">
      <xdr:nvSpPr>
        <xdr:cNvPr id="312" name="労働費該当値テキスト"/>
        <xdr:cNvSpPr txBox="1"/>
      </xdr:nvSpPr>
      <xdr:spPr>
        <a:xfrm>
          <a:off x="10528300" y="585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3,575</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86233</xdr:rowOff>
    </xdr:from>
    <xdr:to>
      <xdr:col>14</xdr:col>
      <xdr:colOff>79375</xdr:colOff>
      <xdr:row>35</xdr:row>
      <xdr:rowOff>16383</xdr:rowOff>
    </xdr:to>
    <xdr:sp macro="" textlink="">
      <xdr:nvSpPr>
        <xdr:cNvPr id="313" name="円/楕円 312"/>
        <xdr:cNvSpPr/>
      </xdr:nvSpPr>
      <xdr:spPr>
        <a:xfrm>
          <a:off x="9588500" y="591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32910</xdr:rowOff>
    </xdr:from>
    <xdr:ext cx="469744" cy="259045"/>
    <xdr:sp macro="" textlink="">
      <xdr:nvSpPr>
        <xdr:cNvPr id="314" name="テキスト ボックス 313"/>
        <xdr:cNvSpPr txBox="1"/>
      </xdr:nvSpPr>
      <xdr:spPr>
        <a:xfrm>
          <a:off x="9404427" y="569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4,014</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47180</xdr:rowOff>
    </xdr:from>
    <xdr:to>
      <xdr:col>12</xdr:col>
      <xdr:colOff>561975</xdr:colOff>
      <xdr:row>34</xdr:row>
      <xdr:rowOff>148780</xdr:rowOff>
    </xdr:to>
    <xdr:sp macro="" textlink="">
      <xdr:nvSpPr>
        <xdr:cNvPr id="315" name="円/楕円 314"/>
        <xdr:cNvSpPr/>
      </xdr:nvSpPr>
      <xdr:spPr>
        <a:xfrm>
          <a:off x="8699500" y="587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165307</xdr:rowOff>
    </xdr:from>
    <xdr:ext cx="469744" cy="259045"/>
    <xdr:sp macro="" textlink="">
      <xdr:nvSpPr>
        <xdr:cNvPr id="316" name="テキスト ボックス 315"/>
        <xdr:cNvSpPr txBox="1"/>
      </xdr:nvSpPr>
      <xdr:spPr>
        <a:xfrm>
          <a:off x="8515427" y="565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4,219</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41275</xdr:rowOff>
    </xdr:from>
    <xdr:to>
      <xdr:col>11</xdr:col>
      <xdr:colOff>358775</xdr:colOff>
      <xdr:row>34</xdr:row>
      <xdr:rowOff>142875</xdr:rowOff>
    </xdr:to>
    <xdr:sp macro="" textlink="">
      <xdr:nvSpPr>
        <xdr:cNvPr id="317" name="円/楕円 316"/>
        <xdr:cNvSpPr/>
      </xdr:nvSpPr>
      <xdr:spPr>
        <a:xfrm>
          <a:off x="7810500" y="58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159402</xdr:rowOff>
    </xdr:from>
    <xdr:ext cx="469744" cy="259045"/>
    <xdr:sp macro="" textlink="">
      <xdr:nvSpPr>
        <xdr:cNvPr id="318" name="テキスト ボックス 317"/>
        <xdr:cNvSpPr txBox="1"/>
      </xdr:nvSpPr>
      <xdr:spPr>
        <a:xfrm>
          <a:off x="7626427" y="564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4,250</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48323</xdr:rowOff>
    </xdr:from>
    <xdr:to>
      <xdr:col>10</xdr:col>
      <xdr:colOff>155575</xdr:colOff>
      <xdr:row>33</xdr:row>
      <xdr:rowOff>149923</xdr:rowOff>
    </xdr:to>
    <xdr:sp macro="" textlink="">
      <xdr:nvSpPr>
        <xdr:cNvPr id="319" name="円/楕円 318"/>
        <xdr:cNvSpPr/>
      </xdr:nvSpPr>
      <xdr:spPr>
        <a:xfrm>
          <a:off x="6921500" y="570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166450</xdr:rowOff>
    </xdr:from>
    <xdr:ext cx="469744" cy="259045"/>
    <xdr:sp macro="" textlink="">
      <xdr:nvSpPr>
        <xdr:cNvPr id="320" name="テキスト ボックス 319"/>
        <xdr:cNvSpPr txBox="1"/>
      </xdr:nvSpPr>
      <xdr:spPr>
        <a:xfrm>
          <a:off x="6737427" y="548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39586</xdr:rowOff>
    </xdr:from>
    <xdr:to>
      <xdr:col>15</xdr:col>
      <xdr:colOff>180340</xdr:colOff>
      <xdr:row>59</xdr:row>
      <xdr:rowOff>25832</xdr:rowOff>
    </xdr:to>
    <xdr:cxnSp macro="">
      <xdr:nvCxnSpPr>
        <xdr:cNvPr id="344" name="直線コネクタ 343"/>
        <xdr:cNvCxnSpPr/>
      </xdr:nvCxnSpPr>
      <xdr:spPr>
        <a:xfrm flipV="1">
          <a:off x="10475595" y="8612086"/>
          <a:ext cx="1270" cy="15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29659</xdr:rowOff>
    </xdr:from>
    <xdr:ext cx="469744" cy="259045"/>
    <xdr:sp macro="" textlink="">
      <xdr:nvSpPr>
        <xdr:cNvPr id="345" name="農林水産業費最小値テキスト"/>
        <xdr:cNvSpPr txBox="1"/>
      </xdr:nvSpPr>
      <xdr:spPr>
        <a:xfrm>
          <a:off x="10528300" y="101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59</xdr:row>
      <xdr:rowOff>25832</xdr:rowOff>
    </xdr:from>
    <xdr:to>
      <xdr:col>15</xdr:col>
      <xdr:colOff>269875</xdr:colOff>
      <xdr:row>59</xdr:row>
      <xdr:rowOff>25832</xdr:rowOff>
    </xdr:to>
    <xdr:cxnSp macro="">
      <xdr:nvCxnSpPr>
        <xdr:cNvPr id="346" name="直線コネクタ 345"/>
        <xdr:cNvCxnSpPr/>
      </xdr:nvCxnSpPr>
      <xdr:spPr>
        <a:xfrm>
          <a:off x="10388600" y="1014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157713</xdr:rowOff>
    </xdr:from>
    <xdr:ext cx="599010" cy="259045"/>
    <xdr:sp macro="" textlink="">
      <xdr:nvSpPr>
        <xdr:cNvPr id="347" name="農林水産業費最大値テキスト"/>
        <xdr:cNvSpPr txBox="1"/>
      </xdr:nvSpPr>
      <xdr:spPr>
        <a:xfrm>
          <a:off x="10528300" y="838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121,883</a:t>
          </a:r>
          <a:endParaRPr kumimoji="1" lang="ja-JP" altLang="en-US" sz="1000" b="1">
            <a:latin typeface="ＭＳ Ｐゴシック"/>
          </a:endParaRPr>
        </a:p>
      </xdr:txBody>
    </xdr:sp>
    <xdr:clientData/>
  </xdr:oneCellAnchor>
  <xdr:twoCellAnchor>
    <xdr:from>
      <xdr:col>15</xdr:col>
      <xdr:colOff>92075</xdr:colOff>
      <xdr:row>50</xdr:row>
      <xdr:rowOff>39586</xdr:rowOff>
    </xdr:from>
    <xdr:to>
      <xdr:col>15</xdr:col>
      <xdr:colOff>269875</xdr:colOff>
      <xdr:row>50</xdr:row>
      <xdr:rowOff>39586</xdr:rowOff>
    </xdr:to>
    <xdr:cxnSp macro="">
      <xdr:nvCxnSpPr>
        <xdr:cNvPr id="348" name="直線コネクタ 347"/>
        <xdr:cNvCxnSpPr/>
      </xdr:nvCxnSpPr>
      <xdr:spPr>
        <a:xfrm>
          <a:off x="10388600" y="861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52591</xdr:rowOff>
    </xdr:from>
    <xdr:to>
      <xdr:col>15</xdr:col>
      <xdr:colOff>180975</xdr:colOff>
      <xdr:row>57</xdr:row>
      <xdr:rowOff>76771</xdr:rowOff>
    </xdr:to>
    <xdr:cxnSp macro="">
      <xdr:nvCxnSpPr>
        <xdr:cNvPr id="349" name="直線コネクタ 348"/>
        <xdr:cNvCxnSpPr/>
      </xdr:nvCxnSpPr>
      <xdr:spPr>
        <a:xfrm>
          <a:off x="9639300" y="9825241"/>
          <a:ext cx="838200" cy="2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63746</xdr:rowOff>
    </xdr:from>
    <xdr:ext cx="534377" cy="259045"/>
    <xdr:sp macro="" textlink="">
      <xdr:nvSpPr>
        <xdr:cNvPr id="350" name="農林水産業費平均値テキスト"/>
        <xdr:cNvSpPr txBox="1"/>
      </xdr:nvSpPr>
      <xdr:spPr>
        <a:xfrm>
          <a:off x="10528300" y="9836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85319</xdr:rowOff>
    </xdr:from>
    <xdr:to>
      <xdr:col>15</xdr:col>
      <xdr:colOff>231775</xdr:colOff>
      <xdr:row>58</xdr:row>
      <xdr:rowOff>15469</xdr:rowOff>
    </xdr:to>
    <xdr:sp macro="" textlink="">
      <xdr:nvSpPr>
        <xdr:cNvPr id="351" name="フローチャート : 判断 350"/>
        <xdr:cNvSpPr/>
      </xdr:nvSpPr>
      <xdr:spPr>
        <a:xfrm>
          <a:off x="104267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52591</xdr:rowOff>
    </xdr:from>
    <xdr:to>
      <xdr:col>14</xdr:col>
      <xdr:colOff>28575</xdr:colOff>
      <xdr:row>57</xdr:row>
      <xdr:rowOff>77991</xdr:rowOff>
    </xdr:to>
    <xdr:cxnSp macro="">
      <xdr:nvCxnSpPr>
        <xdr:cNvPr id="352" name="直線コネクタ 351"/>
        <xdr:cNvCxnSpPr/>
      </xdr:nvCxnSpPr>
      <xdr:spPr>
        <a:xfrm flipV="1">
          <a:off x="8750300" y="982524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84786</xdr:rowOff>
    </xdr:from>
    <xdr:to>
      <xdr:col>14</xdr:col>
      <xdr:colOff>79375</xdr:colOff>
      <xdr:row>57</xdr:row>
      <xdr:rowOff>14936</xdr:rowOff>
    </xdr:to>
    <xdr:sp macro="" textlink="">
      <xdr:nvSpPr>
        <xdr:cNvPr id="353" name="フローチャート : 判断 352"/>
        <xdr:cNvSpPr/>
      </xdr:nvSpPr>
      <xdr:spPr>
        <a:xfrm>
          <a:off x="95885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31463</xdr:rowOff>
    </xdr:from>
    <xdr:ext cx="534377" cy="259045"/>
    <xdr:sp macro="" textlink="">
      <xdr:nvSpPr>
        <xdr:cNvPr id="354" name="テキスト ボックス 353"/>
        <xdr:cNvSpPr txBox="1"/>
      </xdr:nvSpPr>
      <xdr:spPr>
        <a:xfrm>
          <a:off x="9372111" y="946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32931</xdr:rowOff>
    </xdr:from>
    <xdr:to>
      <xdr:col>12</xdr:col>
      <xdr:colOff>511175</xdr:colOff>
      <xdr:row>57</xdr:row>
      <xdr:rowOff>77991</xdr:rowOff>
    </xdr:to>
    <xdr:cxnSp macro="">
      <xdr:nvCxnSpPr>
        <xdr:cNvPr id="355" name="直線コネクタ 354"/>
        <xdr:cNvCxnSpPr/>
      </xdr:nvCxnSpPr>
      <xdr:spPr>
        <a:xfrm>
          <a:off x="7861300" y="9805581"/>
          <a:ext cx="889000" cy="4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148704</xdr:rowOff>
    </xdr:from>
    <xdr:to>
      <xdr:col>12</xdr:col>
      <xdr:colOff>561975</xdr:colOff>
      <xdr:row>57</xdr:row>
      <xdr:rowOff>78854</xdr:rowOff>
    </xdr:to>
    <xdr:sp macro="" textlink="">
      <xdr:nvSpPr>
        <xdr:cNvPr id="356" name="フローチャート : 判断 355"/>
        <xdr:cNvSpPr/>
      </xdr:nvSpPr>
      <xdr:spPr>
        <a:xfrm>
          <a:off x="8699500" y="974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95381</xdr:rowOff>
    </xdr:from>
    <xdr:ext cx="534377" cy="259045"/>
    <xdr:sp macro="" textlink="">
      <xdr:nvSpPr>
        <xdr:cNvPr id="357" name="テキスト ボックス 356"/>
        <xdr:cNvSpPr txBox="1"/>
      </xdr:nvSpPr>
      <xdr:spPr>
        <a:xfrm>
          <a:off x="8483111" y="952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26874</xdr:rowOff>
    </xdr:from>
    <xdr:to>
      <xdr:col>11</xdr:col>
      <xdr:colOff>307975</xdr:colOff>
      <xdr:row>57</xdr:row>
      <xdr:rowOff>32931</xdr:rowOff>
    </xdr:to>
    <xdr:cxnSp macro="">
      <xdr:nvCxnSpPr>
        <xdr:cNvPr id="358" name="直線コネクタ 357"/>
        <xdr:cNvCxnSpPr/>
      </xdr:nvCxnSpPr>
      <xdr:spPr>
        <a:xfrm>
          <a:off x="6972300" y="9799524"/>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151333</xdr:rowOff>
    </xdr:from>
    <xdr:to>
      <xdr:col>11</xdr:col>
      <xdr:colOff>358775</xdr:colOff>
      <xdr:row>57</xdr:row>
      <xdr:rowOff>81483</xdr:rowOff>
    </xdr:to>
    <xdr:sp macro="" textlink="">
      <xdr:nvSpPr>
        <xdr:cNvPr id="359" name="フローチャート : 判断 358"/>
        <xdr:cNvSpPr/>
      </xdr:nvSpPr>
      <xdr:spPr>
        <a:xfrm>
          <a:off x="7810500" y="975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98010</xdr:rowOff>
    </xdr:from>
    <xdr:ext cx="534377" cy="259045"/>
    <xdr:sp macro="" textlink="">
      <xdr:nvSpPr>
        <xdr:cNvPr id="360" name="テキスト ボックス 359"/>
        <xdr:cNvSpPr txBox="1"/>
      </xdr:nvSpPr>
      <xdr:spPr>
        <a:xfrm>
          <a:off x="7594111" y="952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166675</xdr:rowOff>
    </xdr:from>
    <xdr:to>
      <xdr:col>10</xdr:col>
      <xdr:colOff>155575</xdr:colOff>
      <xdr:row>57</xdr:row>
      <xdr:rowOff>96825</xdr:rowOff>
    </xdr:to>
    <xdr:sp macro="" textlink="">
      <xdr:nvSpPr>
        <xdr:cNvPr id="361" name="フローチャート : 判断 360"/>
        <xdr:cNvSpPr/>
      </xdr:nvSpPr>
      <xdr:spPr>
        <a:xfrm>
          <a:off x="6921500" y="97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87952</xdr:rowOff>
    </xdr:from>
    <xdr:ext cx="534377" cy="259045"/>
    <xdr:sp macro="" textlink="">
      <xdr:nvSpPr>
        <xdr:cNvPr id="362" name="テキスト ボックス 361"/>
        <xdr:cNvSpPr txBox="1"/>
      </xdr:nvSpPr>
      <xdr:spPr>
        <a:xfrm>
          <a:off x="6705111" y="98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25971</xdr:rowOff>
    </xdr:from>
    <xdr:to>
      <xdr:col>15</xdr:col>
      <xdr:colOff>231775</xdr:colOff>
      <xdr:row>57</xdr:row>
      <xdr:rowOff>127571</xdr:rowOff>
    </xdr:to>
    <xdr:sp macro="" textlink="">
      <xdr:nvSpPr>
        <xdr:cNvPr id="368" name="円/楕円 367"/>
        <xdr:cNvSpPr/>
      </xdr:nvSpPr>
      <xdr:spPr>
        <a:xfrm>
          <a:off x="10426700" y="979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48848</xdr:rowOff>
    </xdr:from>
    <xdr:ext cx="534377" cy="259045"/>
    <xdr:sp macro="" textlink="">
      <xdr:nvSpPr>
        <xdr:cNvPr id="369" name="農林水産業費該当値テキスト"/>
        <xdr:cNvSpPr txBox="1"/>
      </xdr:nvSpPr>
      <xdr:spPr>
        <a:xfrm>
          <a:off x="10528300" y="965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24,455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1791</xdr:rowOff>
    </xdr:from>
    <xdr:to>
      <xdr:col>14</xdr:col>
      <xdr:colOff>79375</xdr:colOff>
      <xdr:row>57</xdr:row>
      <xdr:rowOff>103391</xdr:rowOff>
    </xdr:to>
    <xdr:sp macro="" textlink="">
      <xdr:nvSpPr>
        <xdr:cNvPr id="370" name="円/楕円 369"/>
        <xdr:cNvSpPr/>
      </xdr:nvSpPr>
      <xdr:spPr>
        <a:xfrm>
          <a:off x="9588500" y="977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94518</xdr:rowOff>
    </xdr:from>
    <xdr:ext cx="534377" cy="259045"/>
    <xdr:sp macro="" textlink="">
      <xdr:nvSpPr>
        <xdr:cNvPr id="371" name="テキスト ボックス 370"/>
        <xdr:cNvSpPr txBox="1"/>
      </xdr:nvSpPr>
      <xdr:spPr>
        <a:xfrm>
          <a:off x="9372111" y="986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26,359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27191</xdr:rowOff>
    </xdr:from>
    <xdr:to>
      <xdr:col>12</xdr:col>
      <xdr:colOff>561975</xdr:colOff>
      <xdr:row>57</xdr:row>
      <xdr:rowOff>128791</xdr:rowOff>
    </xdr:to>
    <xdr:sp macro="" textlink="">
      <xdr:nvSpPr>
        <xdr:cNvPr id="372" name="円/楕円 371"/>
        <xdr:cNvSpPr/>
      </xdr:nvSpPr>
      <xdr:spPr>
        <a:xfrm>
          <a:off x="8699500" y="979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119918</xdr:rowOff>
    </xdr:from>
    <xdr:ext cx="534377" cy="259045"/>
    <xdr:sp macro="" textlink="">
      <xdr:nvSpPr>
        <xdr:cNvPr id="373" name="テキスト ボックス 372"/>
        <xdr:cNvSpPr txBox="1"/>
      </xdr:nvSpPr>
      <xdr:spPr>
        <a:xfrm>
          <a:off x="8483111" y="989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24,359</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153581</xdr:rowOff>
    </xdr:from>
    <xdr:to>
      <xdr:col>11</xdr:col>
      <xdr:colOff>358775</xdr:colOff>
      <xdr:row>57</xdr:row>
      <xdr:rowOff>83731</xdr:rowOff>
    </xdr:to>
    <xdr:sp macro="" textlink="">
      <xdr:nvSpPr>
        <xdr:cNvPr id="374" name="円/楕円 373"/>
        <xdr:cNvSpPr/>
      </xdr:nvSpPr>
      <xdr:spPr>
        <a:xfrm>
          <a:off x="7810500" y="975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74858</xdr:rowOff>
    </xdr:from>
    <xdr:ext cx="534377" cy="259045"/>
    <xdr:sp macro="" textlink="">
      <xdr:nvSpPr>
        <xdr:cNvPr id="375" name="テキスト ボックス 374"/>
        <xdr:cNvSpPr txBox="1"/>
      </xdr:nvSpPr>
      <xdr:spPr>
        <a:xfrm>
          <a:off x="7594111" y="98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27,907</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147524</xdr:rowOff>
    </xdr:from>
    <xdr:to>
      <xdr:col>10</xdr:col>
      <xdr:colOff>155575</xdr:colOff>
      <xdr:row>57</xdr:row>
      <xdr:rowOff>77674</xdr:rowOff>
    </xdr:to>
    <xdr:sp macro="" textlink="">
      <xdr:nvSpPr>
        <xdr:cNvPr id="376" name="円/楕円 375"/>
        <xdr:cNvSpPr/>
      </xdr:nvSpPr>
      <xdr:spPr>
        <a:xfrm>
          <a:off x="6921500" y="974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94201</xdr:rowOff>
    </xdr:from>
    <xdr:ext cx="534377" cy="259045"/>
    <xdr:sp macro="" textlink="">
      <xdr:nvSpPr>
        <xdr:cNvPr id="377" name="テキスト ボックス 376"/>
        <xdr:cNvSpPr txBox="1"/>
      </xdr:nvSpPr>
      <xdr:spPr>
        <a:xfrm>
          <a:off x="6705111" y="952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28,384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27915</xdr:rowOff>
    </xdr:from>
    <xdr:to>
      <xdr:col>15</xdr:col>
      <xdr:colOff>180340</xdr:colOff>
      <xdr:row>79</xdr:row>
      <xdr:rowOff>30756</xdr:rowOff>
    </xdr:to>
    <xdr:cxnSp macro="">
      <xdr:nvCxnSpPr>
        <xdr:cNvPr id="403" name="直線コネクタ 402"/>
        <xdr:cNvCxnSpPr/>
      </xdr:nvCxnSpPr>
      <xdr:spPr>
        <a:xfrm flipV="1">
          <a:off x="10475595" y="12029415"/>
          <a:ext cx="1270" cy="154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34583</xdr:rowOff>
    </xdr:from>
    <xdr:ext cx="469744" cy="259045"/>
    <xdr:sp macro="" textlink="">
      <xdr:nvSpPr>
        <xdr:cNvPr id="404" name="商工費最小値テキスト"/>
        <xdr:cNvSpPr txBox="1"/>
      </xdr:nvSpPr>
      <xdr:spPr>
        <a:xfrm>
          <a:off x="10528300" y="1357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a:t>
          </a:r>
          <a:endParaRPr kumimoji="1" lang="ja-JP" altLang="en-US" sz="1000" b="1">
            <a:latin typeface="ＭＳ Ｐゴシック"/>
          </a:endParaRPr>
        </a:p>
      </xdr:txBody>
    </xdr:sp>
    <xdr:clientData/>
  </xdr:oneCellAnchor>
  <xdr:twoCellAnchor>
    <xdr:from>
      <xdr:col>15</xdr:col>
      <xdr:colOff>92075</xdr:colOff>
      <xdr:row>79</xdr:row>
      <xdr:rowOff>30756</xdr:rowOff>
    </xdr:from>
    <xdr:to>
      <xdr:col>15</xdr:col>
      <xdr:colOff>269875</xdr:colOff>
      <xdr:row>79</xdr:row>
      <xdr:rowOff>30756</xdr:rowOff>
    </xdr:to>
    <xdr:cxnSp macro="">
      <xdr:nvCxnSpPr>
        <xdr:cNvPr id="405" name="直線コネクタ 404"/>
        <xdr:cNvCxnSpPr/>
      </xdr:nvCxnSpPr>
      <xdr:spPr>
        <a:xfrm>
          <a:off x="10388600" y="1357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146042</xdr:rowOff>
    </xdr:from>
    <xdr:ext cx="534377" cy="259045"/>
    <xdr:sp macro="" textlink="">
      <xdr:nvSpPr>
        <xdr:cNvPr id="406" name="商工費最大値テキスト"/>
        <xdr:cNvSpPr txBox="1"/>
      </xdr:nvSpPr>
      <xdr:spPr>
        <a:xfrm>
          <a:off x="10528300" y="1180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49,423</a:t>
          </a:r>
          <a:endParaRPr kumimoji="1" lang="ja-JP" altLang="en-US" sz="1000" b="1">
            <a:latin typeface="ＭＳ Ｐゴシック"/>
          </a:endParaRPr>
        </a:p>
      </xdr:txBody>
    </xdr:sp>
    <xdr:clientData/>
  </xdr:oneCellAnchor>
  <xdr:twoCellAnchor>
    <xdr:from>
      <xdr:col>15</xdr:col>
      <xdr:colOff>92075</xdr:colOff>
      <xdr:row>70</xdr:row>
      <xdr:rowOff>27915</xdr:rowOff>
    </xdr:from>
    <xdr:to>
      <xdr:col>15</xdr:col>
      <xdr:colOff>269875</xdr:colOff>
      <xdr:row>70</xdr:row>
      <xdr:rowOff>27915</xdr:rowOff>
    </xdr:to>
    <xdr:cxnSp macro="">
      <xdr:nvCxnSpPr>
        <xdr:cNvPr id="407" name="直線コネクタ 406"/>
        <xdr:cNvCxnSpPr/>
      </xdr:nvCxnSpPr>
      <xdr:spPr>
        <a:xfrm>
          <a:off x="10388600" y="12029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157367</xdr:rowOff>
    </xdr:from>
    <xdr:to>
      <xdr:col>15</xdr:col>
      <xdr:colOff>180975</xdr:colOff>
      <xdr:row>77</xdr:row>
      <xdr:rowOff>42642</xdr:rowOff>
    </xdr:to>
    <xdr:cxnSp macro="">
      <xdr:nvCxnSpPr>
        <xdr:cNvPr id="408" name="直線コネクタ 407"/>
        <xdr:cNvCxnSpPr/>
      </xdr:nvCxnSpPr>
      <xdr:spPr>
        <a:xfrm>
          <a:off x="9639300" y="13187567"/>
          <a:ext cx="838200" cy="5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91333</xdr:rowOff>
    </xdr:from>
    <xdr:ext cx="534377" cy="259045"/>
    <xdr:sp macro="" textlink="">
      <xdr:nvSpPr>
        <xdr:cNvPr id="409" name="商工費平均値テキスト"/>
        <xdr:cNvSpPr txBox="1"/>
      </xdr:nvSpPr>
      <xdr:spPr>
        <a:xfrm>
          <a:off x="10528300" y="12950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68456</xdr:rowOff>
    </xdr:from>
    <xdr:to>
      <xdr:col>15</xdr:col>
      <xdr:colOff>231775</xdr:colOff>
      <xdr:row>76</xdr:row>
      <xdr:rowOff>170056</xdr:rowOff>
    </xdr:to>
    <xdr:sp macro="" textlink="">
      <xdr:nvSpPr>
        <xdr:cNvPr id="410" name="フローチャート : 判断 409"/>
        <xdr:cNvSpPr/>
      </xdr:nvSpPr>
      <xdr:spPr>
        <a:xfrm>
          <a:off x="104267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157367</xdr:rowOff>
    </xdr:from>
    <xdr:to>
      <xdr:col>14</xdr:col>
      <xdr:colOff>28575</xdr:colOff>
      <xdr:row>77</xdr:row>
      <xdr:rowOff>120923</xdr:rowOff>
    </xdr:to>
    <xdr:cxnSp macro="">
      <xdr:nvCxnSpPr>
        <xdr:cNvPr id="411" name="直線コネクタ 410"/>
        <xdr:cNvCxnSpPr/>
      </xdr:nvCxnSpPr>
      <xdr:spPr>
        <a:xfrm flipV="1">
          <a:off x="8750300" y="13187567"/>
          <a:ext cx="889000" cy="13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41971</xdr:rowOff>
    </xdr:from>
    <xdr:to>
      <xdr:col>14</xdr:col>
      <xdr:colOff>79375</xdr:colOff>
      <xdr:row>76</xdr:row>
      <xdr:rowOff>143571</xdr:rowOff>
    </xdr:to>
    <xdr:sp macro="" textlink="">
      <xdr:nvSpPr>
        <xdr:cNvPr id="412" name="フローチャート : 判断 411"/>
        <xdr:cNvSpPr/>
      </xdr:nvSpPr>
      <xdr:spPr>
        <a:xfrm>
          <a:off x="9588500" y="1307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160099</xdr:rowOff>
    </xdr:from>
    <xdr:ext cx="534377" cy="259045"/>
    <xdr:sp macro="" textlink="">
      <xdr:nvSpPr>
        <xdr:cNvPr id="413" name="テキスト ボックス 412"/>
        <xdr:cNvSpPr txBox="1"/>
      </xdr:nvSpPr>
      <xdr:spPr>
        <a:xfrm>
          <a:off x="9372111" y="1284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66025</xdr:rowOff>
    </xdr:from>
    <xdr:to>
      <xdr:col>12</xdr:col>
      <xdr:colOff>511175</xdr:colOff>
      <xdr:row>77</xdr:row>
      <xdr:rowOff>120923</xdr:rowOff>
    </xdr:to>
    <xdr:cxnSp macro="">
      <xdr:nvCxnSpPr>
        <xdr:cNvPr id="414" name="直線コネクタ 413"/>
        <xdr:cNvCxnSpPr/>
      </xdr:nvCxnSpPr>
      <xdr:spPr>
        <a:xfrm>
          <a:off x="7861300" y="13267675"/>
          <a:ext cx="889000" cy="5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129133</xdr:rowOff>
    </xdr:from>
    <xdr:to>
      <xdr:col>12</xdr:col>
      <xdr:colOff>561975</xdr:colOff>
      <xdr:row>77</xdr:row>
      <xdr:rowOff>59283</xdr:rowOff>
    </xdr:to>
    <xdr:sp macro="" textlink="">
      <xdr:nvSpPr>
        <xdr:cNvPr id="415" name="フローチャート : 判断 414"/>
        <xdr:cNvSpPr/>
      </xdr:nvSpPr>
      <xdr:spPr>
        <a:xfrm>
          <a:off x="8699500" y="1315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75811</xdr:rowOff>
    </xdr:from>
    <xdr:ext cx="534377" cy="259045"/>
    <xdr:sp macro="" textlink="">
      <xdr:nvSpPr>
        <xdr:cNvPr id="416" name="テキスト ボックス 415"/>
        <xdr:cNvSpPr txBox="1"/>
      </xdr:nvSpPr>
      <xdr:spPr>
        <a:xfrm>
          <a:off x="8483111" y="1293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134344</xdr:rowOff>
    </xdr:from>
    <xdr:to>
      <xdr:col>11</xdr:col>
      <xdr:colOff>307975</xdr:colOff>
      <xdr:row>77</xdr:row>
      <xdr:rowOff>66025</xdr:rowOff>
    </xdr:to>
    <xdr:cxnSp macro="">
      <xdr:nvCxnSpPr>
        <xdr:cNvPr id="417" name="直線コネクタ 416"/>
        <xdr:cNvCxnSpPr/>
      </xdr:nvCxnSpPr>
      <xdr:spPr>
        <a:xfrm>
          <a:off x="6972300" y="13164544"/>
          <a:ext cx="889000" cy="10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139846</xdr:rowOff>
    </xdr:from>
    <xdr:to>
      <xdr:col>11</xdr:col>
      <xdr:colOff>358775</xdr:colOff>
      <xdr:row>77</xdr:row>
      <xdr:rowOff>69996</xdr:rowOff>
    </xdr:to>
    <xdr:sp macro="" textlink="">
      <xdr:nvSpPr>
        <xdr:cNvPr id="418" name="フローチャート : 判断 417"/>
        <xdr:cNvSpPr/>
      </xdr:nvSpPr>
      <xdr:spPr>
        <a:xfrm>
          <a:off x="7810500" y="131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86522</xdr:rowOff>
    </xdr:from>
    <xdr:ext cx="534377" cy="259045"/>
    <xdr:sp macro="" textlink="">
      <xdr:nvSpPr>
        <xdr:cNvPr id="419" name="テキスト ボックス 418"/>
        <xdr:cNvSpPr txBox="1"/>
      </xdr:nvSpPr>
      <xdr:spPr>
        <a:xfrm>
          <a:off x="7594111" y="1294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135175</xdr:rowOff>
    </xdr:from>
    <xdr:to>
      <xdr:col>10</xdr:col>
      <xdr:colOff>155575</xdr:colOff>
      <xdr:row>77</xdr:row>
      <xdr:rowOff>65325</xdr:rowOff>
    </xdr:to>
    <xdr:sp macro="" textlink="">
      <xdr:nvSpPr>
        <xdr:cNvPr id="420" name="フローチャート : 判断 419"/>
        <xdr:cNvSpPr/>
      </xdr:nvSpPr>
      <xdr:spPr>
        <a:xfrm>
          <a:off x="6921500" y="1316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56452</xdr:rowOff>
    </xdr:from>
    <xdr:ext cx="534377" cy="259045"/>
    <xdr:sp macro="" textlink="">
      <xdr:nvSpPr>
        <xdr:cNvPr id="421" name="テキスト ボックス 420"/>
        <xdr:cNvSpPr txBox="1"/>
      </xdr:nvSpPr>
      <xdr:spPr>
        <a:xfrm>
          <a:off x="6705111" y="1325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163292</xdr:rowOff>
    </xdr:from>
    <xdr:to>
      <xdr:col>15</xdr:col>
      <xdr:colOff>231775</xdr:colOff>
      <xdr:row>77</xdr:row>
      <xdr:rowOff>93442</xdr:rowOff>
    </xdr:to>
    <xdr:sp macro="" textlink="">
      <xdr:nvSpPr>
        <xdr:cNvPr id="427" name="円/楕円 426"/>
        <xdr:cNvSpPr/>
      </xdr:nvSpPr>
      <xdr:spPr>
        <a:xfrm>
          <a:off x="10426700" y="1319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141719</xdr:rowOff>
    </xdr:from>
    <xdr:ext cx="534377" cy="259045"/>
    <xdr:sp macro="" textlink="">
      <xdr:nvSpPr>
        <xdr:cNvPr id="428" name="商工費該当値テキスト"/>
        <xdr:cNvSpPr txBox="1"/>
      </xdr:nvSpPr>
      <xdr:spPr>
        <a:xfrm>
          <a:off x="10528300" y="1317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12,222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106567</xdr:rowOff>
    </xdr:from>
    <xdr:to>
      <xdr:col>14</xdr:col>
      <xdr:colOff>79375</xdr:colOff>
      <xdr:row>77</xdr:row>
      <xdr:rowOff>36717</xdr:rowOff>
    </xdr:to>
    <xdr:sp macro="" textlink="">
      <xdr:nvSpPr>
        <xdr:cNvPr id="429" name="円/楕円 428"/>
        <xdr:cNvSpPr/>
      </xdr:nvSpPr>
      <xdr:spPr>
        <a:xfrm>
          <a:off x="9588500" y="1313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27844</xdr:rowOff>
    </xdr:from>
    <xdr:ext cx="534377" cy="259045"/>
    <xdr:sp macro="" textlink="">
      <xdr:nvSpPr>
        <xdr:cNvPr id="430" name="テキスト ボックス 429"/>
        <xdr:cNvSpPr txBox="1"/>
      </xdr:nvSpPr>
      <xdr:spPr>
        <a:xfrm>
          <a:off x="9372111" y="132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70123</xdr:rowOff>
    </xdr:from>
    <xdr:to>
      <xdr:col>12</xdr:col>
      <xdr:colOff>561975</xdr:colOff>
      <xdr:row>78</xdr:row>
      <xdr:rowOff>273</xdr:rowOff>
    </xdr:to>
    <xdr:sp macro="" textlink="">
      <xdr:nvSpPr>
        <xdr:cNvPr id="431" name="円/楕円 430"/>
        <xdr:cNvSpPr/>
      </xdr:nvSpPr>
      <xdr:spPr>
        <a:xfrm>
          <a:off x="8699500" y="1327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162850</xdr:rowOff>
    </xdr:from>
    <xdr:ext cx="469744" cy="259045"/>
    <xdr:sp macro="" textlink="">
      <xdr:nvSpPr>
        <xdr:cNvPr id="432" name="テキスト ボックス 431"/>
        <xdr:cNvSpPr txBox="1"/>
      </xdr:nvSpPr>
      <xdr:spPr>
        <a:xfrm>
          <a:off x="8515427" y="1336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9,825</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15225</xdr:rowOff>
    </xdr:from>
    <xdr:to>
      <xdr:col>11</xdr:col>
      <xdr:colOff>358775</xdr:colOff>
      <xdr:row>77</xdr:row>
      <xdr:rowOff>116825</xdr:rowOff>
    </xdr:to>
    <xdr:sp macro="" textlink="">
      <xdr:nvSpPr>
        <xdr:cNvPr id="433" name="円/楕円 432"/>
        <xdr:cNvSpPr/>
      </xdr:nvSpPr>
      <xdr:spPr>
        <a:xfrm>
          <a:off x="7810500" y="1321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107952</xdr:rowOff>
    </xdr:from>
    <xdr:ext cx="534377" cy="259045"/>
    <xdr:sp macro="" textlink="">
      <xdr:nvSpPr>
        <xdr:cNvPr id="434" name="テキスト ボックス 433"/>
        <xdr:cNvSpPr txBox="1"/>
      </xdr:nvSpPr>
      <xdr:spPr>
        <a:xfrm>
          <a:off x="7594111" y="1330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11,506</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83544</xdr:rowOff>
    </xdr:from>
    <xdr:to>
      <xdr:col>10</xdr:col>
      <xdr:colOff>155575</xdr:colOff>
      <xdr:row>77</xdr:row>
      <xdr:rowOff>13694</xdr:rowOff>
    </xdr:to>
    <xdr:sp macro="" textlink="">
      <xdr:nvSpPr>
        <xdr:cNvPr id="435" name="円/楕円 434"/>
        <xdr:cNvSpPr/>
      </xdr:nvSpPr>
      <xdr:spPr>
        <a:xfrm>
          <a:off x="6921500" y="1311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30222</xdr:rowOff>
    </xdr:from>
    <xdr:ext cx="534377" cy="259045"/>
    <xdr:sp macro="" textlink="">
      <xdr:nvSpPr>
        <xdr:cNvPr id="436" name="テキスト ボックス 435"/>
        <xdr:cNvSpPr txBox="1"/>
      </xdr:nvSpPr>
      <xdr:spPr>
        <a:xfrm>
          <a:off x="6705111" y="1288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14,664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0" name="テキスト ボックス 44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2" name="テキスト ボックス 45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4" name="テキスト ボックス 45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125586</xdr:rowOff>
    </xdr:from>
    <xdr:to>
      <xdr:col>15</xdr:col>
      <xdr:colOff>180340</xdr:colOff>
      <xdr:row>99</xdr:row>
      <xdr:rowOff>64791</xdr:rowOff>
    </xdr:to>
    <xdr:cxnSp macro="">
      <xdr:nvCxnSpPr>
        <xdr:cNvPr id="462" name="直線コネクタ 461"/>
        <xdr:cNvCxnSpPr/>
      </xdr:nvCxnSpPr>
      <xdr:spPr>
        <a:xfrm flipV="1">
          <a:off x="10475595" y="15556086"/>
          <a:ext cx="1270" cy="14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69844</xdr:rowOff>
    </xdr:from>
    <xdr:ext cx="534377" cy="259045"/>
    <xdr:sp macro="" textlink="">
      <xdr:nvSpPr>
        <xdr:cNvPr id="463" name="土木費最小値テキスト"/>
        <xdr:cNvSpPr txBox="1"/>
      </xdr:nvSpPr>
      <xdr:spPr>
        <a:xfrm>
          <a:off x="10528300" y="17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20,876</a:t>
          </a:r>
          <a:endParaRPr kumimoji="1" lang="ja-JP" altLang="en-US" sz="1000" b="1">
            <a:latin typeface="ＭＳ Ｐゴシック"/>
          </a:endParaRPr>
        </a:p>
      </xdr:txBody>
    </xdr:sp>
    <xdr:clientData/>
  </xdr:oneCellAnchor>
  <xdr:twoCellAnchor>
    <xdr:from>
      <xdr:col>15</xdr:col>
      <xdr:colOff>92075</xdr:colOff>
      <xdr:row>99</xdr:row>
      <xdr:rowOff>64791</xdr:rowOff>
    </xdr:from>
    <xdr:to>
      <xdr:col>15</xdr:col>
      <xdr:colOff>269875</xdr:colOff>
      <xdr:row>99</xdr:row>
      <xdr:rowOff>64791</xdr:rowOff>
    </xdr:to>
    <xdr:cxnSp macro="">
      <xdr:nvCxnSpPr>
        <xdr:cNvPr id="464" name="直線コネクタ 463"/>
        <xdr:cNvCxnSpPr/>
      </xdr:nvCxnSpPr>
      <xdr:spPr>
        <a:xfrm>
          <a:off x="10388600" y="170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72263</xdr:rowOff>
    </xdr:from>
    <xdr:ext cx="599010" cy="259045"/>
    <xdr:sp macro="" textlink="">
      <xdr:nvSpPr>
        <xdr:cNvPr id="465" name="土木費最大値テキスト"/>
        <xdr:cNvSpPr txBox="1"/>
      </xdr:nvSpPr>
      <xdr:spPr>
        <a:xfrm>
          <a:off x="10528300" y="1533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928,644</a:t>
          </a:r>
          <a:endParaRPr kumimoji="1" lang="ja-JP" altLang="en-US" sz="1000" b="1">
            <a:latin typeface="ＭＳ Ｐゴシック"/>
          </a:endParaRPr>
        </a:p>
      </xdr:txBody>
    </xdr:sp>
    <xdr:clientData/>
  </xdr:oneCellAnchor>
  <xdr:twoCellAnchor>
    <xdr:from>
      <xdr:col>15</xdr:col>
      <xdr:colOff>92075</xdr:colOff>
      <xdr:row>90</xdr:row>
      <xdr:rowOff>125586</xdr:rowOff>
    </xdr:from>
    <xdr:to>
      <xdr:col>15</xdr:col>
      <xdr:colOff>269875</xdr:colOff>
      <xdr:row>90</xdr:row>
      <xdr:rowOff>125586</xdr:rowOff>
    </xdr:to>
    <xdr:cxnSp macro="">
      <xdr:nvCxnSpPr>
        <xdr:cNvPr id="466" name="直線コネクタ 465"/>
        <xdr:cNvCxnSpPr/>
      </xdr:nvCxnSpPr>
      <xdr:spPr>
        <a:xfrm>
          <a:off x="10388600" y="1555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32818</xdr:rowOff>
    </xdr:from>
    <xdr:to>
      <xdr:col>15</xdr:col>
      <xdr:colOff>180975</xdr:colOff>
      <xdr:row>99</xdr:row>
      <xdr:rowOff>44858</xdr:rowOff>
    </xdr:to>
    <xdr:cxnSp macro="">
      <xdr:nvCxnSpPr>
        <xdr:cNvPr id="467" name="直線コネクタ 466"/>
        <xdr:cNvCxnSpPr/>
      </xdr:nvCxnSpPr>
      <xdr:spPr>
        <a:xfrm>
          <a:off x="9639300" y="17006368"/>
          <a:ext cx="8382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158745</xdr:rowOff>
    </xdr:from>
    <xdr:ext cx="534377" cy="259045"/>
    <xdr:sp macro="" textlink="">
      <xdr:nvSpPr>
        <xdr:cNvPr id="468" name="土木費平均値テキスト"/>
        <xdr:cNvSpPr txBox="1"/>
      </xdr:nvSpPr>
      <xdr:spPr>
        <a:xfrm>
          <a:off x="10528300" y="16789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51,236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135868</xdr:rowOff>
    </xdr:from>
    <xdr:to>
      <xdr:col>15</xdr:col>
      <xdr:colOff>231775</xdr:colOff>
      <xdr:row>99</xdr:row>
      <xdr:rowOff>66018</xdr:rowOff>
    </xdr:to>
    <xdr:sp macro="" textlink="">
      <xdr:nvSpPr>
        <xdr:cNvPr id="469" name="フローチャート : 判断 468"/>
        <xdr:cNvSpPr/>
      </xdr:nvSpPr>
      <xdr:spPr>
        <a:xfrm>
          <a:off x="10426700" y="16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32818</xdr:rowOff>
    </xdr:from>
    <xdr:to>
      <xdr:col>14</xdr:col>
      <xdr:colOff>28575</xdr:colOff>
      <xdr:row>99</xdr:row>
      <xdr:rowOff>48859</xdr:rowOff>
    </xdr:to>
    <xdr:cxnSp macro="">
      <xdr:nvCxnSpPr>
        <xdr:cNvPr id="470" name="直線コネクタ 469"/>
        <xdr:cNvCxnSpPr/>
      </xdr:nvCxnSpPr>
      <xdr:spPr>
        <a:xfrm flipV="1">
          <a:off x="8750300" y="17006368"/>
          <a:ext cx="889000" cy="1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128535</xdr:rowOff>
    </xdr:from>
    <xdr:to>
      <xdr:col>14</xdr:col>
      <xdr:colOff>79375</xdr:colOff>
      <xdr:row>99</xdr:row>
      <xdr:rowOff>58685</xdr:rowOff>
    </xdr:to>
    <xdr:sp macro="" textlink="">
      <xdr:nvSpPr>
        <xdr:cNvPr id="471" name="フローチャート : 判断 470"/>
        <xdr:cNvSpPr/>
      </xdr:nvSpPr>
      <xdr:spPr>
        <a:xfrm>
          <a:off x="9588500" y="1693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75212</xdr:rowOff>
    </xdr:from>
    <xdr:ext cx="534377" cy="259045"/>
    <xdr:sp macro="" textlink="">
      <xdr:nvSpPr>
        <xdr:cNvPr id="472" name="テキスト ボックス 471"/>
        <xdr:cNvSpPr txBox="1"/>
      </xdr:nvSpPr>
      <xdr:spPr>
        <a:xfrm>
          <a:off x="9372111" y="1670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153829</xdr:rowOff>
    </xdr:from>
    <xdr:to>
      <xdr:col>12</xdr:col>
      <xdr:colOff>511175</xdr:colOff>
      <xdr:row>99</xdr:row>
      <xdr:rowOff>48859</xdr:rowOff>
    </xdr:to>
    <xdr:cxnSp macro="">
      <xdr:nvCxnSpPr>
        <xdr:cNvPr id="473" name="直線コネクタ 472"/>
        <xdr:cNvCxnSpPr/>
      </xdr:nvCxnSpPr>
      <xdr:spPr>
        <a:xfrm>
          <a:off x="7861300" y="16955929"/>
          <a:ext cx="889000" cy="6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131457</xdr:rowOff>
    </xdr:from>
    <xdr:to>
      <xdr:col>12</xdr:col>
      <xdr:colOff>561975</xdr:colOff>
      <xdr:row>99</xdr:row>
      <xdr:rowOff>61607</xdr:rowOff>
    </xdr:to>
    <xdr:sp macro="" textlink="">
      <xdr:nvSpPr>
        <xdr:cNvPr id="474" name="フローチャート : 判断 473"/>
        <xdr:cNvSpPr/>
      </xdr:nvSpPr>
      <xdr:spPr>
        <a:xfrm>
          <a:off x="8699500" y="169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78134</xdr:rowOff>
    </xdr:from>
    <xdr:ext cx="534377" cy="259045"/>
    <xdr:sp macro="" textlink="">
      <xdr:nvSpPr>
        <xdr:cNvPr id="475" name="テキスト ボックス 474"/>
        <xdr:cNvSpPr txBox="1"/>
      </xdr:nvSpPr>
      <xdr:spPr>
        <a:xfrm>
          <a:off x="8483111" y="1670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153829</xdr:rowOff>
    </xdr:from>
    <xdr:to>
      <xdr:col>11</xdr:col>
      <xdr:colOff>307975</xdr:colOff>
      <xdr:row>99</xdr:row>
      <xdr:rowOff>20135</xdr:rowOff>
    </xdr:to>
    <xdr:cxnSp macro="">
      <xdr:nvCxnSpPr>
        <xdr:cNvPr id="476" name="直線コネクタ 475"/>
        <xdr:cNvCxnSpPr/>
      </xdr:nvCxnSpPr>
      <xdr:spPr>
        <a:xfrm flipV="1">
          <a:off x="6972300" y="16955929"/>
          <a:ext cx="889000" cy="3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126971</xdr:rowOff>
    </xdr:from>
    <xdr:to>
      <xdr:col>11</xdr:col>
      <xdr:colOff>358775</xdr:colOff>
      <xdr:row>99</xdr:row>
      <xdr:rowOff>57121</xdr:rowOff>
    </xdr:to>
    <xdr:sp macro="" textlink="">
      <xdr:nvSpPr>
        <xdr:cNvPr id="477" name="フローチャート : 判断 476"/>
        <xdr:cNvSpPr/>
      </xdr:nvSpPr>
      <xdr:spPr>
        <a:xfrm>
          <a:off x="7810500" y="16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48248</xdr:rowOff>
    </xdr:from>
    <xdr:ext cx="534377" cy="259045"/>
    <xdr:sp macro="" textlink="">
      <xdr:nvSpPr>
        <xdr:cNvPr id="478" name="テキスト ボックス 477"/>
        <xdr:cNvSpPr txBox="1"/>
      </xdr:nvSpPr>
      <xdr:spPr>
        <a:xfrm>
          <a:off x="7594111" y="1702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139278</xdr:rowOff>
    </xdr:from>
    <xdr:to>
      <xdr:col>10</xdr:col>
      <xdr:colOff>155575</xdr:colOff>
      <xdr:row>99</xdr:row>
      <xdr:rowOff>69428</xdr:rowOff>
    </xdr:to>
    <xdr:sp macro="" textlink="">
      <xdr:nvSpPr>
        <xdr:cNvPr id="479" name="フローチャート : 判断 478"/>
        <xdr:cNvSpPr/>
      </xdr:nvSpPr>
      <xdr:spPr>
        <a:xfrm>
          <a:off x="6921500" y="1694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85955</xdr:rowOff>
    </xdr:from>
    <xdr:ext cx="534377" cy="259045"/>
    <xdr:sp macro="" textlink="">
      <xdr:nvSpPr>
        <xdr:cNvPr id="480" name="テキスト ボックス 479"/>
        <xdr:cNvSpPr txBox="1"/>
      </xdr:nvSpPr>
      <xdr:spPr>
        <a:xfrm>
          <a:off x="6705111" y="1671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165508</xdr:rowOff>
    </xdr:from>
    <xdr:to>
      <xdr:col>15</xdr:col>
      <xdr:colOff>231775</xdr:colOff>
      <xdr:row>99</xdr:row>
      <xdr:rowOff>95658</xdr:rowOff>
    </xdr:to>
    <xdr:sp macro="" textlink="">
      <xdr:nvSpPr>
        <xdr:cNvPr id="486" name="円/楕円 485"/>
        <xdr:cNvSpPr/>
      </xdr:nvSpPr>
      <xdr:spPr>
        <a:xfrm>
          <a:off x="10426700" y="1696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114295</xdr:rowOff>
    </xdr:from>
    <xdr:ext cx="534377" cy="259045"/>
    <xdr:sp macro="" textlink="">
      <xdr:nvSpPr>
        <xdr:cNvPr id="487" name="土木費該当値テキスト"/>
        <xdr:cNvSpPr txBox="1"/>
      </xdr:nvSpPr>
      <xdr:spPr>
        <a:xfrm>
          <a:off x="10528300" y="169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33,084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153468</xdr:rowOff>
    </xdr:from>
    <xdr:to>
      <xdr:col>14</xdr:col>
      <xdr:colOff>79375</xdr:colOff>
      <xdr:row>99</xdr:row>
      <xdr:rowOff>83618</xdr:rowOff>
    </xdr:to>
    <xdr:sp macro="" textlink="">
      <xdr:nvSpPr>
        <xdr:cNvPr id="488" name="円/楕円 487"/>
        <xdr:cNvSpPr/>
      </xdr:nvSpPr>
      <xdr:spPr>
        <a:xfrm>
          <a:off x="9588500" y="169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74745</xdr:rowOff>
    </xdr:from>
    <xdr:ext cx="534377" cy="259045"/>
    <xdr:sp macro="" textlink="">
      <xdr:nvSpPr>
        <xdr:cNvPr id="489" name="テキスト ボックス 488"/>
        <xdr:cNvSpPr txBox="1"/>
      </xdr:nvSpPr>
      <xdr:spPr>
        <a:xfrm>
          <a:off x="9372111" y="1704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40,457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169509</xdr:rowOff>
    </xdr:from>
    <xdr:to>
      <xdr:col>12</xdr:col>
      <xdr:colOff>561975</xdr:colOff>
      <xdr:row>99</xdr:row>
      <xdr:rowOff>99659</xdr:rowOff>
    </xdr:to>
    <xdr:sp macro="" textlink="">
      <xdr:nvSpPr>
        <xdr:cNvPr id="490" name="円/楕円 489"/>
        <xdr:cNvSpPr/>
      </xdr:nvSpPr>
      <xdr:spPr>
        <a:xfrm>
          <a:off x="8699500" y="1697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90786</xdr:rowOff>
    </xdr:from>
    <xdr:ext cx="534377" cy="259045"/>
    <xdr:sp macro="" textlink="">
      <xdr:nvSpPr>
        <xdr:cNvPr id="491" name="テキスト ボックス 490"/>
        <xdr:cNvSpPr txBox="1"/>
      </xdr:nvSpPr>
      <xdr:spPr>
        <a:xfrm>
          <a:off x="8483111" y="1706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30,633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103029</xdr:rowOff>
    </xdr:from>
    <xdr:to>
      <xdr:col>11</xdr:col>
      <xdr:colOff>358775</xdr:colOff>
      <xdr:row>99</xdr:row>
      <xdr:rowOff>33179</xdr:rowOff>
    </xdr:to>
    <xdr:sp macro="" textlink="">
      <xdr:nvSpPr>
        <xdr:cNvPr id="492" name="円/楕円 491"/>
        <xdr:cNvSpPr/>
      </xdr:nvSpPr>
      <xdr:spPr>
        <a:xfrm>
          <a:off x="7810500" y="1690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49706</xdr:rowOff>
    </xdr:from>
    <xdr:ext cx="534377" cy="259045"/>
    <xdr:sp macro="" textlink="">
      <xdr:nvSpPr>
        <xdr:cNvPr id="493" name="テキスト ボックス 492"/>
        <xdr:cNvSpPr txBox="1"/>
      </xdr:nvSpPr>
      <xdr:spPr>
        <a:xfrm>
          <a:off x="7594111" y="1668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71,347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140785</xdr:rowOff>
    </xdr:from>
    <xdr:to>
      <xdr:col>10</xdr:col>
      <xdr:colOff>155575</xdr:colOff>
      <xdr:row>99</xdr:row>
      <xdr:rowOff>70935</xdr:rowOff>
    </xdr:to>
    <xdr:sp macro="" textlink="">
      <xdr:nvSpPr>
        <xdr:cNvPr id="494" name="円/楕円 493"/>
        <xdr:cNvSpPr/>
      </xdr:nvSpPr>
      <xdr:spPr>
        <a:xfrm>
          <a:off x="6921500" y="1694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62062</xdr:rowOff>
    </xdr:from>
    <xdr:ext cx="534377" cy="259045"/>
    <xdr:sp macro="" textlink="">
      <xdr:nvSpPr>
        <xdr:cNvPr id="495" name="テキスト ボックス 494"/>
        <xdr:cNvSpPr txBox="1"/>
      </xdr:nvSpPr>
      <xdr:spPr>
        <a:xfrm>
          <a:off x="6705111" y="1703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48,224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68110</xdr:rowOff>
    </xdr:from>
    <xdr:to>
      <xdr:col>23</xdr:col>
      <xdr:colOff>516889</xdr:colOff>
      <xdr:row>38</xdr:row>
      <xdr:rowOff>13151</xdr:rowOff>
    </xdr:to>
    <xdr:cxnSp macro="">
      <xdr:nvCxnSpPr>
        <xdr:cNvPr id="519" name="直線コネクタ 518"/>
        <xdr:cNvCxnSpPr/>
      </xdr:nvCxnSpPr>
      <xdr:spPr>
        <a:xfrm flipV="1">
          <a:off x="16317595" y="5211610"/>
          <a:ext cx="1269" cy="131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16978</xdr:rowOff>
    </xdr:from>
    <xdr:ext cx="534377" cy="259045"/>
    <xdr:sp macro="" textlink="">
      <xdr:nvSpPr>
        <xdr:cNvPr id="520" name="消防費最小値テキスト"/>
        <xdr:cNvSpPr txBox="1"/>
      </xdr:nvSpPr>
      <xdr:spPr>
        <a:xfrm>
          <a:off x="16370300" y="653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10,643</a:t>
          </a:r>
          <a:endParaRPr kumimoji="1" lang="ja-JP" altLang="en-US" sz="1000" b="1">
            <a:latin typeface="ＭＳ Ｐゴシック"/>
          </a:endParaRPr>
        </a:p>
      </xdr:txBody>
    </xdr:sp>
    <xdr:clientData/>
  </xdr:oneCellAnchor>
  <xdr:twoCellAnchor>
    <xdr:from>
      <xdr:col>23</xdr:col>
      <xdr:colOff>428625</xdr:colOff>
      <xdr:row>38</xdr:row>
      <xdr:rowOff>13151</xdr:rowOff>
    </xdr:from>
    <xdr:to>
      <xdr:col>23</xdr:col>
      <xdr:colOff>606425</xdr:colOff>
      <xdr:row>38</xdr:row>
      <xdr:rowOff>13151</xdr:rowOff>
    </xdr:to>
    <xdr:cxnSp macro="">
      <xdr:nvCxnSpPr>
        <xdr:cNvPr id="521" name="直線コネクタ 520"/>
        <xdr:cNvCxnSpPr/>
      </xdr:nvCxnSpPr>
      <xdr:spPr>
        <a:xfrm>
          <a:off x="16230600" y="652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14787</xdr:rowOff>
    </xdr:from>
    <xdr:ext cx="534377" cy="259045"/>
    <xdr:sp macro="" textlink="">
      <xdr:nvSpPr>
        <xdr:cNvPr id="522" name="消防費最大値テキスト"/>
        <xdr:cNvSpPr txBox="1"/>
      </xdr:nvSpPr>
      <xdr:spPr>
        <a:xfrm>
          <a:off x="16370300" y="49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79,758</a:t>
          </a:r>
          <a:endParaRPr kumimoji="1" lang="ja-JP" altLang="en-US" sz="1000" b="1">
            <a:latin typeface="ＭＳ Ｐゴシック"/>
          </a:endParaRPr>
        </a:p>
      </xdr:txBody>
    </xdr:sp>
    <xdr:clientData/>
  </xdr:oneCellAnchor>
  <xdr:twoCellAnchor>
    <xdr:from>
      <xdr:col>23</xdr:col>
      <xdr:colOff>428625</xdr:colOff>
      <xdr:row>30</xdr:row>
      <xdr:rowOff>68110</xdr:rowOff>
    </xdr:from>
    <xdr:to>
      <xdr:col>23</xdr:col>
      <xdr:colOff>606425</xdr:colOff>
      <xdr:row>30</xdr:row>
      <xdr:rowOff>68110</xdr:rowOff>
    </xdr:to>
    <xdr:cxnSp macro="">
      <xdr:nvCxnSpPr>
        <xdr:cNvPr id="523" name="直線コネクタ 522"/>
        <xdr:cNvCxnSpPr/>
      </xdr:nvCxnSpPr>
      <xdr:spPr>
        <a:xfrm>
          <a:off x="16230600" y="521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70891</xdr:rowOff>
    </xdr:from>
    <xdr:to>
      <xdr:col>23</xdr:col>
      <xdr:colOff>517525</xdr:colOff>
      <xdr:row>37</xdr:row>
      <xdr:rowOff>74701</xdr:rowOff>
    </xdr:to>
    <xdr:cxnSp macro="">
      <xdr:nvCxnSpPr>
        <xdr:cNvPr id="524" name="直線コネクタ 523"/>
        <xdr:cNvCxnSpPr/>
      </xdr:nvCxnSpPr>
      <xdr:spPr>
        <a:xfrm flipV="1">
          <a:off x="15481300" y="6414541"/>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157630</xdr:rowOff>
    </xdr:from>
    <xdr:ext cx="534377" cy="259045"/>
    <xdr:sp macro="" textlink="">
      <xdr:nvSpPr>
        <xdr:cNvPr id="525" name="消防費平均値テキスト"/>
        <xdr:cNvSpPr txBox="1"/>
      </xdr:nvSpPr>
      <xdr:spPr>
        <a:xfrm>
          <a:off x="16370300" y="61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19,593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134753</xdr:rowOff>
    </xdr:from>
    <xdr:to>
      <xdr:col>23</xdr:col>
      <xdr:colOff>568325</xdr:colOff>
      <xdr:row>37</xdr:row>
      <xdr:rowOff>64903</xdr:rowOff>
    </xdr:to>
    <xdr:sp macro="" textlink="">
      <xdr:nvSpPr>
        <xdr:cNvPr id="526" name="フローチャート : 判断 525"/>
        <xdr:cNvSpPr/>
      </xdr:nvSpPr>
      <xdr:spPr>
        <a:xfrm>
          <a:off x="16268700" y="63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74701</xdr:rowOff>
    </xdr:from>
    <xdr:to>
      <xdr:col>22</xdr:col>
      <xdr:colOff>365125</xdr:colOff>
      <xdr:row>37</xdr:row>
      <xdr:rowOff>84588</xdr:rowOff>
    </xdr:to>
    <xdr:cxnSp macro="">
      <xdr:nvCxnSpPr>
        <xdr:cNvPr id="527" name="直線コネクタ 526"/>
        <xdr:cNvCxnSpPr/>
      </xdr:nvCxnSpPr>
      <xdr:spPr>
        <a:xfrm flipV="1">
          <a:off x="14592300" y="6418351"/>
          <a:ext cx="8890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52572</xdr:rowOff>
    </xdr:from>
    <xdr:to>
      <xdr:col>22</xdr:col>
      <xdr:colOff>415925</xdr:colOff>
      <xdr:row>36</xdr:row>
      <xdr:rowOff>154172</xdr:rowOff>
    </xdr:to>
    <xdr:sp macro="" textlink="">
      <xdr:nvSpPr>
        <xdr:cNvPr id="528" name="フローチャート : 判断 527"/>
        <xdr:cNvSpPr/>
      </xdr:nvSpPr>
      <xdr:spPr>
        <a:xfrm>
          <a:off x="154305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170699</xdr:rowOff>
    </xdr:from>
    <xdr:ext cx="534377" cy="259045"/>
    <xdr:sp macro="" textlink="">
      <xdr:nvSpPr>
        <xdr:cNvPr id="529" name="テキスト ボックス 528"/>
        <xdr:cNvSpPr txBox="1"/>
      </xdr:nvSpPr>
      <xdr:spPr>
        <a:xfrm>
          <a:off x="15214111" y="599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84588</xdr:rowOff>
    </xdr:from>
    <xdr:to>
      <xdr:col>21</xdr:col>
      <xdr:colOff>161925</xdr:colOff>
      <xdr:row>37</xdr:row>
      <xdr:rowOff>102000</xdr:rowOff>
    </xdr:to>
    <xdr:cxnSp macro="">
      <xdr:nvCxnSpPr>
        <xdr:cNvPr id="530" name="直線コネクタ 529"/>
        <xdr:cNvCxnSpPr/>
      </xdr:nvCxnSpPr>
      <xdr:spPr>
        <a:xfrm flipV="1">
          <a:off x="13703300" y="6428238"/>
          <a:ext cx="8890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34722</xdr:rowOff>
    </xdr:from>
    <xdr:to>
      <xdr:col>21</xdr:col>
      <xdr:colOff>212725</xdr:colOff>
      <xdr:row>36</xdr:row>
      <xdr:rowOff>136322</xdr:rowOff>
    </xdr:to>
    <xdr:sp macro="" textlink="">
      <xdr:nvSpPr>
        <xdr:cNvPr id="531" name="フローチャート : 判断 530"/>
        <xdr:cNvSpPr/>
      </xdr:nvSpPr>
      <xdr:spPr>
        <a:xfrm>
          <a:off x="14541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152849</xdr:rowOff>
    </xdr:from>
    <xdr:ext cx="534377" cy="259045"/>
    <xdr:sp macro="" textlink="">
      <xdr:nvSpPr>
        <xdr:cNvPr id="532" name="テキスト ボックス 531"/>
        <xdr:cNvSpPr txBox="1"/>
      </xdr:nvSpPr>
      <xdr:spPr>
        <a:xfrm>
          <a:off x="14325111" y="59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102000</xdr:rowOff>
    </xdr:from>
    <xdr:to>
      <xdr:col>19</xdr:col>
      <xdr:colOff>644525</xdr:colOff>
      <xdr:row>37</xdr:row>
      <xdr:rowOff>109601</xdr:rowOff>
    </xdr:to>
    <xdr:cxnSp macro="">
      <xdr:nvCxnSpPr>
        <xdr:cNvPr id="533" name="直線コネクタ 532"/>
        <xdr:cNvCxnSpPr/>
      </xdr:nvCxnSpPr>
      <xdr:spPr>
        <a:xfrm flipV="1">
          <a:off x="12814300" y="6445650"/>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46038</xdr:rowOff>
    </xdr:from>
    <xdr:to>
      <xdr:col>20</xdr:col>
      <xdr:colOff>9525</xdr:colOff>
      <xdr:row>36</xdr:row>
      <xdr:rowOff>147638</xdr:rowOff>
    </xdr:to>
    <xdr:sp macro="" textlink="">
      <xdr:nvSpPr>
        <xdr:cNvPr id="534" name="フローチャート : 判断 533"/>
        <xdr:cNvSpPr/>
      </xdr:nvSpPr>
      <xdr:spPr>
        <a:xfrm>
          <a:off x="13652500" y="6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164165</xdr:rowOff>
    </xdr:from>
    <xdr:ext cx="534377" cy="259045"/>
    <xdr:sp macro="" textlink="">
      <xdr:nvSpPr>
        <xdr:cNvPr id="535" name="テキスト ボックス 534"/>
        <xdr:cNvSpPr txBox="1"/>
      </xdr:nvSpPr>
      <xdr:spPr>
        <a:xfrm>
          <a:off x="13436111" y="599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86252</xdr:rowOff>
    </xdr:from>
    <xdr:to>
      <xdr:col>18</xdr:col>
      <xdr:colOff>492125</xdr:colOff>
      <xdr:row>37</xdr:row>
      <xdr:rowOff>16402</xdr:rowOff>
    </xdr:to>
    <xdr:sp macro="" textlink="">
      <xdr:nvSpPr>
        <xdr:cNvPr id="536" name="フローチャート : 判断 535"/>
        <xdr:cNvSpPr/>
      </xdr:nvSpPr>
      <xdr:spPr>
        <a:xfrm>
          <a:off x="12763500" y="62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32929</xdr:rowOff>
    </xdr:from>
    <xdr:ext cx="534377" cy="259045"/>
    <xdr:sp macro="" textlink="">
      <xdr:nvSpPr>
        <xdr:cNvPr id="537" name="テキスト ボックス 536"/>
        <xdr:cNvSpPr txBox="1"/>
      </xdr:nvSpPr>
      <xdr:spPr>
        <a:xfrm>
          <a:off x="12547111" y="60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20091</xdr:rowOff>
    </xdr:from>
    <xdr:to>
      <xdr:col>23</xdr:col>
      <xdr:colOff>568325</xdr:colOff>
      <xdr:row>37</xdr:row>
      <xdr:rowOff>121691</xdr:rowOff>
    </xdr:to>
    <xdr:sp macro="" textlink="">
      <xdr:nvSpPr>
        <xdr:cNvPr id="543" name="円/楕円 542"/>
        <xdr:cNvSpPr/>
      </xdr:nvSpPr>
      <xdr:spPr>
        <a:xfrm>
          <a:off x="16268700" y="636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113180</xdr:rowOff>
    </xdr:from>
    <xdr:ext cx="534377" cy="259045"/>
    <xdr:sp macro="" textlink="">
      <xdr:nvSpPr>
        <xdr:cNvPr id="544" name="消防費該当値テキスト"/>
        <xdr:cNvSpPr txBox="1"/>
      </xdr:nvSpPr>
      <xdr:spPr>
        <a:xfrm>
          <a:off x="16370300" y="628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16,612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23901</xdr:rowOff>
    </xdr:from>
    <xdr:to>
      <xdr:col>22</xdr:col>
      <xdr:colOff>415925</xdr:colOff>
      <xdr:row>37</xdr:row>
      <xdr:rowOff>125501</xdr:rowOff>
    </xdr:to>
    <xdr:sp macro="" textlink="">
      <xdr:nvSpPr>
        <xdr:cNvPr id="545" name="円/楕円 544"/>
        <xdr:cNvSpPr/>
      </xdr:nvSpPr>
      <xdr:spPr>
        <a:xfrm>
          <a:off x="15430500" y="636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116628</xdr:rowOff>
    </xdr:from>
    <xdr:ext cx="534377" cy="259045"/>
    <xdr:sp macro="" textlink="">
      <xdr:nvSpPr>
        <xdr:cNvPr id="546" name="テキスト ボックス 545"/>
        <xdr:cNvSpPr txBox="1"/>
      </xdr:nvSpPr>
      <xdr:spPr>
        <a:xfrm>
          <a:off x="15214111" y="646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16,412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33788</xdr:rowOff>
    </xdr:from>
    <xdr:to>
      <xdr:col>21</xdr:col>
      <xdr:colOff>212725</xdr:colOff>
      <xdr:row>37</xdr:row>
      <xdr:rowOff>135388</xdr:rowOff>
    </xdr:to>
    <xdr:sp macro="" textlink="">
      <xdr:nvSpPr>
        <xdr:cNvPr id="547" name="円/楕円 546"/>
        <xdr:cNvSpPr/>
      </xdr:nvSpPr>
      <xdr:spPr>
        <a:xfrm>
          <a:off x="14541500" y="637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126516</xdr:rowOff>
    </xdr:from>
    <xdr:ext cx="534377" cy="259045"/>
    <xdr:sp macro="" textlink="">
      <xdr:nvSpPr>
        <xdr:cNvPr id="548" name="テキスト ボックス 547"/>
        <xdr:cNvSpPr txBox="1"/>
      </xdr:nvSpPr>
      <xdr:spPr>
        <a:xfrm>
          <a:off x="14325111" y="647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15,893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51200</xdr:rowOff>
    </xdr:from>
    <xdr:to>
      <xdr:col>20</xdr:col>
      <xdr:colOff>9525</xdr:colOff>
      <xdr:row>37</xdr:row>
      <xdr:rowOff>152800</xdr:rowOff>
    </xdr:to>
    <xdr:sp macro="" textlink="">
      <xdr:nvSpPr>
        <xdr:cNvPr id="549" name="円/楕円 548"/>
        <xdr:cNvSpPr/>
      </xdr:nvSpPr>
      <xdr:spPr>
        <a:xfrm>
          <a:off x="13652500" y="639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143927</xdr:rowOff>
    </xdr:from>
    <xdr:ext cx="534377" cy="259045"/>
    <xdr:sp macro="" textlink="">
      <xdr:nvSpPr>
        <xdr:cNvPr id="550" name="テキスト ボックス 549"/>
        <xdr:cNvSpPr txBox="1"/>
      </xdr:nvSpPr>
      <xdr:spPr>
        <a:xfrm>
          <a:off x="13436111" y="648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14,979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58801</xdr:rowOff>
    </xdr:from>
    <xdr:to>
      <xdr:col>18</xdr:col>
      <xdr:colOff>492125</xdr:colOff>
      <xdr:row>37</xdr:row>
      <xdr:rowOff>160401</xdr:rowOff>
    </xdr:to>
    <xdr:sp macro="" textlink="">
      <xdr:nvSpPr>
        <xdr:cNvPr id="551" name="円/楕円 550"/>
        <xdr:cNvSpPr/>
      </xdr:nvSpPr>
      <xdr:spPr>
        <a:xfrm>
          <a:off x="12763500" y="640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151528</xdr:rowOff>
    </xdr:from>
    <xdr:ext cx="534377" cy="259045"/>
    <xdr:sp macro="" textlink="">
      <xdr:nvSpPr>
        <xdr:cNvPr id="552" name="テキスト ボックス 551"/>
        <xdr:cNvSpPr txBox="1"/>
      </xdr:nvSpPr>
      <xdr:spPr>
        <a:xfrm>
          <a:off x="12547111" y="649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139700</xdr:rowOff>
    </xdr:from>
    <xdr:to>
      <xdr:col>24</xdr:col>
      <xdr:colOff>644525</xdr:colOff>
      <xdr:row>59</xdr:row>
      <xdr:rowOff>139700</xdr:rowOff>
    </xdr:to>
    <xdr:cxnSp macro="">
      <xdr:nvCxnSpPr>
        <xdr:cNvPr id="564" name="直線コネクタ 563"/>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168927</xdr:rowOff>
    </xdr:from>
    <xdr:ext cx="531299" cy="259045"/>
    <xdr:sp macro="" textlink="">
      <xdr:nvSpPr>
        <xdr:cNvPr id="565" name="テキスト ボックス 564"/>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66" name="直線コネクタ 56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67" name="テキスト ボックス 566"/>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68" name="直線コネクタ 567"/>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69" name="テキスト ボックス 568"/>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72" name="直線コネクタ 571"/>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54627</xdr:rowOff>
    </xdr:from>
    <xdr:ext cx="595419" cy="259045"/>
    <xdr:sp macro="" textlink="">
      <xdr:nvSpPr>
        <xdr:cNvPr id="573" name="テキスト ボックス 572"/>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74" name="直線コネクタ 573"/>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75" name="テキスト ボックス 574"/>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76" name="直線コネクタ 575"/>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168927</xdr:rowOff>
    </xdr:from>
    <xdr:ext cx="595419" cy="259045"/>
    <xdr:sp macro="" textlink="">
      <xdr:nvSpPr>
        <xdr:cNvPr id="577" name="テキスト ボックス 576"/>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121598</xdr:rowOff>
    </xdr:from>
    <xdr:to>
      <xdr:col>23</xdr:col>
      <xdr:colOff>516889</xdr:colOff>
      <xdr:row>59</xdr:row>
      <xdr:rowOff>3469</xdr:rowOff>
    </xdr:to>
    <xdr:cxnSp macro="">
      <xdr:nvCxnSpPr>
        <xdr:cNvPr id="581" name="直線コネクタ 580"/>
        <xdr:cNvCxnSpPr/>
      </xdr:nvCxnSpPr>
      <xdr:spPr>
        <a:xfrm flipV="1">
          <a:off x="16317595" y="8694098"/>
          <a:ext cx="1269" cy="142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7296</xdr:rowOff>
    </xdr:from>
    <xdr:ext cx="534377" cy="259045"/>
    <xdr:sp macro="" textlink="">
      <xdr:nvSpPr>
        <xdr:cNvPr id="582" name="教育費最小値テキスト"/>
        <xdr:cNvSpPr txBox="1"/>
      </xdr:nvSpPr>
      <xdr:spPr>
        <a:xfrm>
          <a:off x="16370300" y="1012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29,535</a:t>
          </a:r>
          <a:endParaRPr kumimoji="1" lang="ja-JP" altLang="en-US" sz="1000" b="1">
            <a:latin typeface="ＭＳ Ｐゴシック"/>
          </a:endParaRPr>
        </a:p>
      </xdr:txBody>
    </xdr:sp>
    <xdr:clientData/>
  </xdr:oneCellAnchor>
  <xdr:twoCellAnchor>
    <xdr:from>
      <xdr:col>23</xdr:col>
      <xdr:colOff>428625</xdr:colOff>
      <xdr:row>59</xdr:row>
      <xdr:rowOff>3469</xdr:rowOff>
    </xdr:from>
    <xdr:to>
      <xdr:col>23</xdr:col>
      <xdr:colOff>606425</xdr:colOff>
      <xdr:row>59</xdr:row>
      <xdr:rowOff>3469</xdr:rowOff>
    </xdr:to>
    <xdr:cxnSp macro="">
      <xdr:nvCxnSpPr>
        <xdr:cNvPr id="583" name="直線コネクタ 582"/>
        <xdr:cNvCxnSpPr/>
      </xdr:nvCxnSpPr>
      <xdr:spPr>
        <a:xfrm>
          <a:off x="16230600" y="1011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68275</xdr:rowOff>
    </xdr:from>
    <xdr:ext cx="599010" cy="259045"/>
    <xdr:sp macro="" textlink="">
      <xdr:nvSpPr>
        <xdr:cNvPr id="584" name="教育費最大値テキスト"/>
        <xdr:cNvSpPr txBox="1"/>
      </xdr:nvSpPr>
      <xdr:spPr>
        <a:xfrm>
          <a:off x="16370300" y="84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129,267</a:t>
          </a:r>
          <a:endParaRPr kumimoji="1" lang="ja-JP" altLang="en-US" sz="1000" b="1">
            <a:latin typeface="ＭＳ Ｐゴシック"/>
          </a:endParaRPr>
        </a:p>
      </xdr:txBody>
    </xdr:sp>
    <xdr:clientData/>
  </xdr:oneCellAnchor>
  <xdr:twoCellAnchor>
    <xdr:from>
      <xdr:col>23</xdr:col>
      <xdr:colOff>428625</xdr:colOff>
      <xdr:row>50</xdr:row>
      <xdr:rowOff>121598</xdr:rowOff>
    </xdr:from>
    <xdr:to>
      <xdr:col>23</xdr:col>
      <xdr:colOff>606425</xdr:colOff>
      <xdr:row>50</xdr:row>
      <xdr:rowOff>121598</xdr:rowOff>
    </xdr:to>
    <xdr:cxnSp macro="">
      <xdr:nvCxnSpPr>
        <xdr:cNvPr id="585" name="直線コネクタ 584"/>
        <xdr:cNvCxnSpPr/>
      </xdr:nvCxnSpPr>
      <xdr:spPr>
        <a:xfrm>
          <a:off x="16230600" y="86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63933</xdr:rowOff>
    </xdr:from>
    <xdr:to>
      <xdr:col>23</xdr:col>
      <xdr:colOff>517525</xdr:colOff>
      <xdr:row>58</xdr:row>
      <xdr:rowOff>81079</xdr:rowOff>
    </xdr:to>
    <xdr:cxnSp macro="">
      <xdr:nvCxnSpPr>
        <xdr:cNvPr id="586" name="直線コネクタ 585"/>
        <xdr:cNvCxnSpPr/>
      </xdr:nvCxnSpPr>
      <xdr:spPr>
        <a:xfrm>
          <a:off x="15481300" y="9493683"/>
          <a:ext cx="838200" cy="5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162798</xdr:rowOff>
    </xdr:from>
    <xdr:ext cx="534377" cy="259045"/>
    <xdr:sp macro="" textlink="">
      <xdr:nvSpPr>
        <xdr:cNvPr id="587" name="教育費平均値テキスト"/>
        <xdr:cNvSpPr txBox="1"/>
      </xdr:nvSpPr>
      <xdr:spPr>
        <a:xfrm>
          <a:off x="16370300" y="959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52,429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139921</xdr:rowOff>
    </xdr:from>
    <xdr:to>
      <xdr:col>23</xdr:col>
      <xdr:colOff>568325</xdr:colOff>
      <xdr:row>57</xdr:row>
      <xdr:rowOff>70071</xdr:rowOff>
    </xdr:to>
    <xdr:sp macro="" textlink="">
      <xdr:nvSpPr>
        <xdr:cNvPr id="588" name="フローチャート : 判断 587"/>
        <xdr:cNvSpPr/>
      </xdr:nvSpPr>
      <xdr:spPr>
        <a:xfrm>
          <a:off x="16268700" y="974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63933</xdr:rowOff>
    </xdr:from>
    <xdr:to>
      <xdr:col>22</xdr:col>
      <xdr:colOff>365125</xdr:colOff>
      <xdr:row>57</xdr:row>
      <xdr:rowOff>58504</xdr:rowOff>
    </xdr:to>
    <xdr:cxnSp macro="">
      <xdr:nvCxnSpPr>
        <xdr:cNvPr id="589" name="直線コネクタ 588"/>
        <xdr:cNvCxnSpPr/>
      </xdr:nvCxnSpPr>
      <xdr:spPr>
        <a:xfrm flipV="1">
          <a:off x="14592300" y="9493683"/>
          <a:ext cx="889000" cy="33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14562</xdr:rowOff>
    </xdr:from>
    <xdr:to>
      <xdr:col>22</xdr:col>
      <xdr:colOff>415925</xdr:colOff>
      <xdr:row>56</xdr:row>
      <xdr:rowOff>116162</xdr:rowOff>
    </xdr:to>
    <xdr:sp macro="" textlink="">
      <xdr:nvSpPr>
        <xdr:cNvPr id="590" name="フローチャート : 判断 589"/>
        <xdr:cNvSpPr/>
      </xdr:nvSpPr>
      <xdr:spPr>
        <a:xfrm>
          <a:off x="15430500" y="961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107289</xdr:rowOff>
    </xdr:from>
    <xdr:ext cx="534377" cy="259045"/>
    <xdr:sp macro="" textlink="">
      <xdr:nvSpPr>
        <xdr:cNvPr id="591" name="テキスト ボックス 590"/>
        <xdr:cNvSpPr txBox="1"/>
      </xdr:nvSpPr>
      <xdr:spPr>
        <a:xfrm>
          <a:off x="15214111" y="9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19</xdr:col>
      <xdr:colOff>644525</xdr:colOff>
      <xdr:row>52</xdr:row>
      <xdr:rowOff>8069</xdr:rowOff>
    </xdr:from>
    <xdr:to>
      <xdr:col>21</xdr:col>
      <xdr:colOff>161925</xdr:colOff>
      <xdr:row>57</xdr:row>
      <xdr:rowOff>58504</xdr:rowOff>
    </xdr:to>
    <xdr:cxnSp macro="">
      <xdr:nvCxnSpPr>
        <xdr:cNvPr id="592" name="直線コネクタ 591"/>
        <xdr:cNvCxnSpPr/>
      </xdr:nvCxnSpPr>
      <xdr:spPr>
        <a:xfrm>
          <a:off x="13703300" y="8923469"/>
          <a:ext cx="889000" cy="90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116060</xdr:rowOff>
    </xdr:from>
    <xdr:to>
      <xdr:col>21</xdr:col>
      <xdr:colOff>212725</xdr:colOff>
      <xdr:row>57</xdr:row>
      <xdr:rowOff>46210</xdr:rowOff>
    </xdr:to>
    <xdr:sp macro="" textlink="">
      <xdr:nvSpPr>
        <xdr:cNvPr id="593" name="フローチャート : 判断 592"/>
        <xdr:cNvSpPr/>
      </xdr:nvSpPr>
      <xdr:spPr>
        <a:xfrm>
          <a:off x="14541500" y="97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62737</xdr:rowOff>
    </xdr:from>
    <xdr:ext cx="534377" cy="259045"/>
    <xdr:sp macro="" textlink="">
      <xdr:nvSpPr>
        <xdr:cNvPr id="594" name="テキスト ボックス 593"/>
        <xdr:cNvSpPr txBox="1"/>
      </xdr:nvSpPr>
      <xdr:spPr>
        <a:xfrm>
          <a:off x="14325111" y="949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8069</xdr:rowOff>
    </xdr:from>
    <xdr:to>
      <xdr:col>19</xdr:col>
      <xdr:colOff>644525</xdr:colOff>
      <xdr:row>58</xdr:row>
      <xdr:rowOff>52989</xdr:rowOff>
    </xdr:to>
    <xdr:cxnSp macro="">
      <xdr:nvCxnSpPr>
        <xdr:cNvPr id="595" name="直線コネクタ 594"/>
        <xdr:cNvCxnSpPr/>
      </xdr:nvCxnSpPr>
      <xdr:spPr>
        <a:xfrm flipV="1">
          <a:off x="12814300" y="8923469"/>
          <a:ext cx="889000" cy="107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77313</xdr:rowOff>
    </xdr:from>
    <xdr:to>
      <xdr:col>20</xdr:col>
      <xdr:colOff>9525</xdr:colOff>
      <xdr:row>57</xdr:row>
      <xdr:rowOff>7463</xdr:rowOff>
    </xdr:to>
    <xdr:sp macro="" textlink="">
      <xdr:nvSpPr>
        <xdr:cNvPr id="596" name="フローチャート : 判断 595"/>
        <xdr:cNvSpPr/>
      </xdr:nvSpPr>
      <xdr:spPr>
        <a:xfrm>
          <a:off x="13652500" y="96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170040</xdr:rowOff>
    </xdr:from>
    <xdr:ext cx="534377" cy="259045"/>
    <xdr:sp macro="" textlink="">
      <xdr:nvSpPr>
        <xdr:cNvPr id="597" name="テキスト ボックス 596"/>
        <xdr:cNvSpPr txBox="1"/>
      </xdr:nvSpPr>
      <xdr:spPr>
        <a:xfrm>
          <a:off x="13436111" y="977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101644</xdr:rowOff>
    </xdr:from>
    <xdr:to>
      <xdr:col>18</xdr:col>
      <xdr:colOff>492125</xdr:colOff>
      <xdr:row>57</xdr:row>
      <xdr:rowOff>31794</xdr:rowOff>
    </xdr:to>
    <xdr:sp macro="" textlink="">
      <xdr:nvSpPr>
        <xdr:cNvPr id="598" name="フローチャート : 判断 597"/>
        <xdr:cNvSpPr/>
      </xdr:nvSpPr>
      <xdr:spPr>
        <a:xfrm>
          <a:off x="12763500" y="970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48321</xdr:rowOff>
    </xdr:from>
    <xdr:ext cx="534377" cy="259045"/>
    <xdr:sp macro="" textlink="">
      <xdr:nvSpPr>
        <xdr:cNvPr id="599" name="テキスト ボックス 598"/>
        <xdr:cNvSpPr txBox="1"/>
      </xdr:nvSpPr>
      <xdr:spPr>
        <a:xfrm>
          <a:off x="12547111" y="947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30279</xdr:rowOff>
    </xdr:from>
    <xdr:to>
      <xdr:col>23</xdr:col>
      <xdr:colOff>568325</xdr:colOff>
      <xdr:row>58</xdr:row>
      <xdr:rowOff>131879</xdr:rowOff>
    </xdr:to>
    <xdr:sp macro="" textlink="">
      <xdr:nvSpPr>
        <xdr:cNvPr id="605" name="円/楕円 604"/>
        <xdr:cNvSpPr/>
      </xdr:nvSpPr>
      <xdr:spPr>
        <a:xfrm>
          <a:off x="16268700" y="997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116656</xdr:rowOff>
    </xdr:from>
    <xdr:ext cx="534377" cy="259045"/>
    <xdr:sp macro="" textlink="">
      <xdr:nvSpPr>
        <xdr:cNvPr id="606" name="教育費該当値テキスト"/>
        <xdr:cNvSpPr txBox="1"/>
      </xdr:nvSpPr>
      <xdr:spPr>
        <a:xfrm>
          <a:off x="16370300" y="988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36,103</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13133</xdr:rowOff>
    </xdr:from>
    <xdr:to>
      <xdr:col>22</xdr:col>
      <xdr:colOff>415925</xdr:colOff>
      <xdr:row>55</xdr:row>
      <xdr:rowOff>114733</xdr:rowOff>
    </xdr:to>
    <xdr:sp macro="" textlink="">
      <xdr:nvSpPr>
        <xdr:cNvPr id="607" name="円/楕円 606"/>
        <xdr:cNvSpPr/>
      </xdr:nvSpPr>
      <xdr:spPr>
        <a:xfrm>
          <a:off x="15430500" y="944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131260</xdr:rowOff>
    </xdr:from>
    <xdr:ext cx="534377" cy="259045"/>
    <xdr:sp macro="" textlink="">
      <xdr:nvSpPr>
        <xdr:cNvPr id="608" name="テキスト ボックス 607"/>
        <xdr:cNvSpPr txBox="1"/>
      </xdr:nvSpPr>
      <xdr:spPr>
        <a:xfrm>
          <a:off x="15214111" y="921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73,303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7704</xdr:rowOff>
    </xdr:from>
    <xdr:to>
      <xdr:col>21</xdr:col>
      <xdr:colOff>212725</xdr:colOff>
      <xdr:row>57</xdr:row>
      <xdr:rowOff>109304</xdr:rowOff>
    </xdr:to>
    <xdr:sp macro="" textlink="">
      <xdr:nvSpPr>
        <xdr:cNvPr id="609" name="円/楕円 608"/>
        <xdr:cNvSpPr/>
      </xdr:nvSpPr>
      <xdr:spPr>
        <a:xfrm>
          <a:off x="14541500" y="978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100431</xdr:rowOff>
    </xdr:from>
    <xdr:ext cx="534377" cy="259045"/>
    <xdr:sp macro="" textlink="">
      <xdr:nvSpPr>
        <xdr:cNvPr id="610" name="テキスト ボックス 609"/>
        <xdr:cNvSpPr txBox="1"/>
      </xdr:nvSpPr>
      <xdr:spPr>
        <a:xfrm>
          <a:off x="14325111" y="987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49,683</a:t>
          </a:r>
          <a:endParaRPr kumimoji="1" lang="ja-JP" altLang="en-US" sz="1000" b="1">
            <a:solidFill>
              <a:srgbClr val="FF0000"/>
            </a:solidFill>
            <a:latin typeface="ＭＳ Ｐゴシック"/>
          </a:endParaRPr>
        </a:p>
      </xdr:txBody>
    </xdr:sp>
    <xdr:clientData/>
  </xdr:oneCellAnchor>
  <xdr:twoCellAnchor>
    <xdr:from>
      <xdr:col>19</xdr:col>
      <xdr:colOff>593725</xdr:colOff>
      <xdr:row>51</xdr:row>
      <xdr:rowOff>128719</xdr:rowOff>
    </xdr:from>
    <xdr:to>
      <xdr:col>20</xdr:col>
      <xdr:colOff>9525</xdr:colOff>
      <xdr:row>52</xdr:row>
      <xdr:rowOff>58869</xdr:rowOff>
    </xdr:to>
    <xdr:sp macro="" textlink="">
      <xdr:nvSpPr>
        <xdr:cNvPr id="611" name="円/楕円 610"/>
        <xdr:cNvSpPr/>
      </xdr:nvSpPr>
      <xdr:spPr>
        <a:xfrm>
          <a:off x="13652500" y="887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50</xdr:row>
      <xdr:rowOff>75396</xdr:rowOff>
    </xdr:from>
    <xdr:ext cx="599010" cy="259045"/>
    <xdr:sp macro="" textlink="">
      <xdr:nvSpPr>
        <xdr:cNvPr id="612" name="テキスト ボックス 611"/>
        <xdr:cNvSpPr txBox="1"/>
      </xdr:nvSpPr>
      <xdr:spPr>
        <a:xfrm>
          <a:off x="13403794" y="8647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113,213</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2189</xdr:rowOff>
    </xdr:from>
    <xdr:to>
      <xdr:col>18</xdr:col>
      <xdr:colOff>492125</xdr:colOff>
      <xdr:row>58</xdr:row>
      <xdr:rowOff>103789</xdr:rowOff>
    </xdr:to>
    <xdr:sp macro="" textlink="">
      <xdr:nvSpPr>
        <xdr:cNvPr id="613" name="円/楕円 612"/>
        <xdr:cNvSpPr/>
      </xdr:nvSpPr>
      <xdr:spPr>
        <a:xfrm>
          <a:off x="12763500" y="994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94916</xdr:rowOff>
    </xdr:from>
    <xdr:ext cx="534377" cy="259045"/>
    <xdr:sp macro="" textlink="">
      <xdr:nvSpPr>
        <xdr:cNvPr id="614" name="テキスト ボックス 613"/>
        <xdr:cNvSpPr txBox="1"/>
      </xdr:nvSpPr>
      <xdr:spPr>
        <a:xfrm>
          <a:off x="12547111" y="1003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38,069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8" name="テキスト ボックス 62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30" name="テキスト ボックス 62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32" name="テキスト ボックス 63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4" name="テキスト ボックス 63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63092</xdr:rowOff>
    </xdr:from>
    <xdr:to>
      <xdr:col>23</xdr:col>
      <xdr:colOff>516889</xdr:colOff>
      <xdr:row>79</xdr:row>
      <xdr:rowOff>44450</xdr:rowOff>
    </xdr:to>
    <xdr:cxnSp macro="">
      <xdr:nvCxnSpPr>
        <xdr:cNvPr id="638" name="直線コネクタ 637"/>
        <xdr:cNvCxnSpPr/>
      </xdr:nvCxnSpPr>
      <xdr:spPr>
        <a:xfrm flipV="1">
          <a:off x="16317595" y="12236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91526</xdr:rowOff>
    </xdr:from>
    <xdr:ext cx="249299" cy="259045"/>
    <xdr:sp macro="" textlink="">
      <xdr:nvSpPr>
        <xdr:cNvPr id="639" name="災害復旧費最小値テキスト"/>
        <xdr:cNvSpPr txBox="1"/>
      </xdr:nvSpPr>
      <xdr:spPr>
        <a:xfrm>
          <a:off x="16370300" y="1363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9769</xdr:rowOff>
    </xdr:from>
    <xdr:ext cx="599010" cy="259045"/>
    <xdr:sp macro="" textlink="">
      <xdr:nvSpPr>
        <xdr:cNvPr id="641" name="災害復旧費最大値テキスト"/>
        <xdr:cNvSpPr txBox="1"/>
      </xdr:nvSpPr>
      <xdr:spPr>
        <a:xfrm>
          <a:off x="16370300" y="1201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71</xdr:row>
      <xdr:rowOff>63092</xdr:rowOff>
    </xdr:from>
    <xdr:to>
      <xdr:col>23</xdr:col>
      <xdr:colOff>606425</xdr:colOff>
      <xdr:row>71</xdr:row>
      <xdr:rowOff>63092</xdr:rowOff>
    </xdr:to>
    <xdr:cxnSp macro="">
      <xdr:nvCxnSpPr>
        <xdr:cNvPr id="642" name="直線コネクタ 641"/>
        <xdr:cNvCxnSpPr/>
      </xdr:nvCxnSpPr>
      <xdr:spPr>
        <a:xfrm>
          <a:off x="16230600" y="1223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43859</xdr:rowOff>
    </xdr:from>
    <xdr:to>
      <xdr:col>23</xdr:col>
      <xdr:colOff>517525</xdr:colOff>
      <xdr:row>79</xdr:row>
      <xdr:rowOff>44267</xdr:rowOff>
    </xdr:to>
    <xdr:cxnSp macro="">
      <xdr:nvCxnSpPr>
        <xdr:cNvPr id="643" name="直線コネクタ 642"/>
        <xdr:cNvCxnSpPr/>
      </xdr:nvCxnSpPr>
      <xdr:spPr>
        <a:xfrm>
          <a:off x="15481300" y="13588409"/>
          <a:ext cx="8382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8976</xdr:rowOff>
    </xdr:from>
    <xdr:ext cx="469744" cy="259045"/>
    <xdr:sp macro="" textlink="">
      <xdr:nvSpPr>
        <xdr:cNvPr id="644" name="災害復旧費平均値テキスト"/>
        <xdr:cNvSpPr txBox="1"/>
      </xdr:nvSpPr>
      <xdr:spPr>
        <a:xfrm>
          <a:off x="16370300" y="13382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157549</xdr:rowOff>
    </xdr:from>
    <xdr:to>
      <xdr:col>23</xdr:col>
      <xdr:colOff>568325</xdr:colOff>
      <xdr:row>79</xdr:row>
      <xdr:rowOff>87699</xdr:rowOff>
    </xdr:to>
    <xdr:sp macro="" textlink="">
      <xdr:nvSpPr>
        <xdr:cNvPr id="645" name="フローチャート : 判断 644"/>
        <xdr:cNvSpPr/>
      </xdr:nvSpPr>
      <xdr:spPr>
        <a:xfrm>
          <a:off x="16268700" y="1353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43859</xdr:rowOff>
    </xdr:from>
    <xdr:to>
      <xdr:col>22</xdr:col>
      <xdr:colOff>365125</xdr:colOff>
      <xdr:row>79</xdr:row>
      <xdr:rowOff>44061</xdr:rowOff>
    </xdr:to>
    <xdr:cxnSp macro="">
      <xdr:nvCxnSpPr>
        <xdr:cNvPr id="646" name="直線コネクタ 645"/>
        <xdr:cNvCxnSpPr/>
      </xdr:nvCxnSpPr>
      <xdr:spPr>
        <a:xfrm flipV="1">
          <a:off x="14592300" y="13588409"/>
          <a:ext cx="8890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155674</xdr:rowOff>
    </xdr:from>
    <xdr:to>
      <xdr:col>22</xdr:col>
      <xdr:colOff>415925</xdr:colOff>
      <xdr:row>79</xdr:row>
      <xdr:rowOff>85824</xdr:rowOff>
    </xdr:to>
    <xdr:sp macro="" textlink="">
      <xdr:nvSpPr>
        <xdr:cNvPr id="647" name="フローチャート : 判断 646"/>
        <xdr:cNvSpPr/>
      </xdr:nvSpPr>
      <xdr:spPr>
        <a:xfrm>
          <a:off x="15430500" y="1352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102351</xdr:rowOff>
    </xdr:from>
    <xdr:ext cx="469744" cy="259045"/>
    <xdr:sp macro="" textlink="">
      <xdr:nvSpPr>
        <xdr:cNvPr id="648" name="テキスト ボックス 647"/>
        <xdr:cNvSpPr txBox="1"/>
      </xdr:nvSpPr>
      <xdr:spPr>
        <a:xfrm>
          <a:off x="15246427" y="1330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43825</xdr:rowOff>
    </xdr:from>
    <xdr:to>
      <xdr:col>21</xdr:col>
      <xdr:colOff>161925</xdr:colOff>
      <xdr:row>79</xdr:row>
      <xdr:rowOff>44061</xdr:rowOff>
    </xdr:to>
    <xdr:cxnSp macro="">
      <xdr:nvCxnSpPr>
        <xdr:cNvPr id="649" name="直線コネクタ 648"/>
        <xdr:cNvCxnSpPr/>
      </xdr:nvCxnSpPr>
      <xdr:spPr>
        <a:xfrm>
          <a:off x="13703300" y="13588375"/>
          <a:ext cx="8890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148096</xdr:rowOff>
    </xdr:from>
    <xdr:to>
      <xdr:col>21</xdr:col>
      <xdr:colOff>212725</xdr:colOff>
      <xdr:row>79</xdr:row>
      <xdr:rowOff>78246</xdr:rowOff>
    </xdr:to>
    <xdr:sp macro="" textlink="">
      <xdr:nvSpPr>
        <xdr:cNvPr id="650" name="フローチャート : 判断 649"/>
        <xdr:cNvSpPr/>
      </xdr:nvSpPr>
      <xdr:spPr>
        <a:xfrm>
          <a:off x="14541500" y="1352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94773</xdr:rowOff>
    </xdr:from>
    <xdr:ext cx="469744" cy="259045"/>
    <xdr:sp macro="" textlink="">
      <xdr:nvSpPr>
        <xdr:cNvPr id="651" name="テキスト ボックス 650"/>
        <xdr:cNvSpPr txBox="1"/>
      </xdr:nvSpPr>
      <xdr:spPr>
        <a:xfrm>
          <a:off x="14357427" y="1329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29190</xdr:rowOff>
    </xdr:from>
    <xdr:to>
      <xdr:col>19</xdr:col>
      <xdr:colOff>644525</xdr:colOff>
      <xdr:row>79</xdr:row>
      <xdr:rowOff>43825</xdr:rowOff>
    </xdr:to>
    <xdr:cxnSp macro="">
      <xdr:nvCxnSpPr>
        <xdr:cNvPr id="652" name="直線コネクタ 651"/>
        <xdr:cNvCxnSpPr/>
      </xdr:nvCxnSpPr>
      <xdr:spPr>
        <a:xfrm>
          <a:off x="12814300" y="13573740"/>
          <a:ext cx="889000" cy="1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138601</xdr:rowOff>
    </xdr:from>
    <xdr:to>
      <xdr:col>20</xdr:col>
      <xdr:colOff>9525</xdr:colOff>
      <xdr:row>79</xdr:row>
      <xdr:rowOff>68751</xdr:rowOff>
    </xdr:to>
    <xdr:sp macro="" textlink="">
      <xdr:nvSpPr>
        <xdr:cNvPr id="653" name="フローチャート : 判断 652"/>
        <xdr:cNvSpPr/>
      </xdr:nvSpPr>
      <xdr:spPr>
        <a:xfrm>
          <a:off x="13652500" y="135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85278</xdr:rowOff>
    </xdr:from>
    <xdr:ext cx="469744" cy="259045"/>
    <xdr:sp macro="" textlink="">
      <xdr:nvSpPr>
        <xdr:cNvPr id="654" name="テキスト ボックス 653"/>
        <xdr:cNvSpPr txBox="1"/>
      </xdr:nvSpPr>
      <xdr:spPr>
        <a:xfrm>
          <a:off x="13468427" y="132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134186</xdr:rowOff>
    </xdr:from>
    <xdr:to>
      <xdr:col>18</xdr:col>
      <xdr:colOff>492125</xdr:colOff>
      <xdr:row>79</xdr:row>
      <xdr:rowOff>64336</xdr:rowOff>
    </xdr:to>
    <xdr:sp macro="" textlink="">
      <xdr:nvSpPr>
        <xdr:cNvPr id="655" name="フローチャート : 判断 654"/>
        <xdr:cNvSpPr/>
      </xdr:nvSpPr>
      <xdr:spPr>
        <a:xfrm>
          <a:off x="12763500" y="1350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80863</xdr:rowOff>
    </xdr:from>
    <xdr:ext cx="469744" cy="259045"/>
    <xdr:sp macro="" textlink="">
      <xdr:nvSpPr>
        <xdr:cNvPr id="656" name="テキスト ボックス 655"/>
        <xdr:cNvSpPr txBox="1"/>
      </xdr:nvSpPr>
      <xdr:spPr>
        <a:xfrm>
          <a:off x="12579427" y="132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164917</xdr:rowOff>
    </xdr:from>
    <xdr:to>
      <xdr:col>23</xdr:col>
      <xdr:colOff>568325</xdr:colOff>
      <xdr:row>79</xdr:row>
      <xdr:rowOff>95067</xdr:rowOff>
    </xdr:to>
    <xdr:sp macro="" textlink="">
      <xdr:nvSpPr>
        <xdr:cNvPr id="662" name="円/楕円 661"/>
        <xdr:cNvSpPr/>
      </xdr:nvSpPr>
      <xdr:spPr>
        <a:xfrm>
          <a:off x="16268700" y="1353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135975</xdr:rowOff>
    </xdr:from>
    <xdr:ext cx="313932" cy="259045"/>
    <xdr:sp macro="" textlink="">
      <xdr:nvSpPr>
        <xdr:cNvPr id="663" name="災害復旧費該当値テキスト"/>
        <xdr:cNvSpPr txBox="1"/>
      </xdr:nvSpPr>
      <xdr:spPr>
        <a:xfrm>
          <a:off x="16370300" y="13509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164509</xdr:rowOff>
    </xdr:from>
    <xdr:to>
      <xdr:col>22</xdr:col>
      <xdr:colOff>415925</xdr:colOff>
      <xdr:row>79</xdr:row>
      <xdr:rowOff>94659</xdr:rowOff>
    </xdr:to>
    <xdr:sp macro="" textlink="">
      <xdr:nvSpPr>
        <xdr:cNvPr id="664" name="円/楕円 663"/>
        <xdr:cNvSpPr/>
      </xdr:nvSpPr>
      <xdr:spPr>
        <a:xfrm>
          <a:off x="15430500" y="135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85786</xdr:rowOff>
    </xdr:from>
    <xdr:ext cx="378565" cy="259045"/>
    <xdr:sp macro="" textlink="">
      <xdr:nvSpPr>
        <xdr:cNvPr id="665" name="テキスト ボックス 664"/>
        <xdr:cNvSpPr txBox="1"/>
      </xdr:nvSpPr>
      <xdr:spPr>
        <a:xfrm>
          <a:off x="15292017" y="13630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164711</xdr:rowOff>
    </xdr:from>
    <xdr:to>
      <xdr:col>21</xdr:col>
      <xdr:colOff>212725</xdr:colOff>
      <xdr:row>79</xdr:row>
      <xdr:rowOff>94861</xdr:rowOff>
    </xdr:to>
    <xdr:sp macro="" textlink="">
      <xdr:nvSpPr>
        <xdr:cNvPr id="666" name="円/楕円 665"/>
        <xdr:cNvSpPr/>
      </xdr:nvSpPr>
      <xdr:spPr>
        <a:xfrm>
          <a:off x="14541500" y="1353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85988</xdr:rowOff>
    </xdr:from>
    <xdr:ext cx="378565" cy="259045"/>
    <xdr:sp macro="" textlink="">
      <xdr:nvSpPr>
        <xdr:cNvPr id="667" name="テキスト ボックス 666"/>
        <xdr:cNvSpPr txBox="1"/>
      </xdr:nvSpPr>
      <xdr:spPr>
        <a:xfrm>
          <a:off x="14403017" y="13630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164475</xdr:rowOff>
    </xdr:from>
    <xdr:to>
      <xdr:col>20</xdr:col>
      <xdr:colOff>9525</xdr:colOff>
      <xdr:row>79</xdr:row>
      <xdr:rowOff>94625</xdr:rowOff>
    </xdr:to>
    <xdr:sp macro="" textlink="">
      <xdr:nvSpPr>
        <xdr:cNvPr id="668" name="円/楕円 667"/>
        <xdr:cNvSpPr/>
      </xdr:nvSpPr>
      <xdr:spPr>
        <a:xfrm>
          <a:off x="13652500" y="1353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85752</xdr:rowOff>
    </xdr:from>
    <xdr:ext cx="378565" cy="259045"/>
    <xdr:sp macro="" textlink="">
      <xdr:nvSpPr>
        <xdr:cNvPr id="669" name="テキスト ボックス 668"/>
        <xdr:cNvSpPr txBox="1"/>
      </xdr:nvSpPr>
      <xdr:spPr>
        <a:xfrm>
          <a:off x="13514017" y="13630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149840</xdr:rowOff>
    </xdr:from>
    <xdr:to>
      <xdr:col>18</xdr:col>
      <xdr:colOff>492125</xdr:colOff>
      <xdr:row>79</xdr:row>
      <xdr:rowOff>79990</xdr:rowOff>
    </xdr:to>
    <xdr:sp macro="" textlink="">
      <xdr:nvSpPr>
        <xdr:cNvPr id="670" name="円/楕円 669"/>
        <xdr:cNvSpPr/>
      </xdr:nvSpPr>
      <xdr:spPr>
        <a:xfrm>
          <a:off x="12763500" y="135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71117</xdr:rowOff>
    </xdr:from>
    <xdr:ext cx="469744" cy="259045"/>
    <xdr:sp macro="" textlink="">
      <xdr:nvSpPr>
        <xdr:cNvPr id="671" name="テキスト ボックス 670"/>
        <xdr:cNvSpPr txBox="1"/>
      </xdr:nvSpPr>
      <xdr:spPr>
        <a:xfrm>
          <a:off x="12579427" y="136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58286</xdr:rowOff>
    </xdr:from>
    <xdr:to>
      <xdr:col>23</xdr:col>
      <xdr:colOff>516889</xdr:colOff>
      <xdr:row>98</xdr:row>
      <xdr:rowOff>77347</xdr:rowOff>
    </xdr:to>
    <xdr:cxnSp macro="">
      <xdr:nvCxnSpPr>
        <xdr:cNvPr id="697" name="直線コネクタ 696"/>
        <xdr:cNvCxnSpPr/>
      </xdr:nvCxnSpPr>
      <xdr:spPr>
        <a:xfrm flipV="1">
          <a:off x="16317595" y="15488786"/>
          <a:ext cx="1269" cy="139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81174</xdr:rowOff>
    </xdr:from>
    <xdr:ext cx="534377" cy="259045"/>
    <xdr:sp macro="" textlink="">
      <xdr:nvSpPr>
        <xdr:cNvPr id="698" name="公債費最小値テキスト"/>
        <xdr:cNvSpPr txBox="1"/>
      </xdr:nvSpPr>
      <xdr:spPr>
        <a:xfrm>
          <a:off x="16370300" y="1688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98</xdr:row>
      <xdr:rowOff>77347</xdr:rowOff>
    </xdr:from>
    <xdr:to>
      <xdr:col>23</xdr:col>
      <xdr:colOff>606425</xdr:colOff>
      <xdr:row>98</xdr:row>
      <xdr:rowOff>77347</xdr:rowOff>
    </xdr:to>
    <xdr:cxnSp macro="">
      <xdr:nvCxnSpPr>
        <xdr:cNvPr id="699" name="直線コネクタ 698"/>
        <xdr:cNvCxnSpPr/>
      </xdr:nvCxnSpPr>
      <xdr:spPr>
        <a:xfrm>
          <a:off x="16230600" y="1687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4963</xdr:rowOff>
    </xdr:from>
    <xdr:ext cx="599010" cy="259045"/>
    <xdr:sp macro="" textlink="">
      <xdr:nvSpPr>
        <xdr:cNvPr id="700" name="公債費最大値テキスト"/>
        <xdr:cNvSpPr txBox="1"/>
      </xdr:nvSpPr>
      <xdr:spPr>
        <a:xfrm>
          <a:off x="16370300" y="1526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145,479</a:t>
          </a:r>
          <a:endParaRPr kumimoji="1" lang="ja-JP" altLang="en-US" sz="1000" b="1">
            <a:latin typeface="ＭＳ Ｐゴシック"/>
          </a:endParaRPr>
        </a:p>
      </xdr:txBody>
    </xdr:sp>
    <xdr:clientData/>
  </xdr:oneCellAnchor>
  <xdr:twoCellAnchor>
    <xdr:from>
      <xdr:col>23</xdr:col>
      <xdr:colOff>428625</xdr:colOff>
      <xdr:row>90</xdr:row>
      <xdr:rowOff>58286</xdr:rowOff>
    </xdr:from>
    <xdr:to>
      <xdr:col>23</xdr:col>
      <xdr:colOff>606425</xdr:colOff>
      <xdr:row>90</xdr:row>
      <xdr:rowOff>58286</xdr:rowOff>
    </xdr:to>
    <xdr:cxnSp macro="">
      <xdr:nvCxnSpPr>
        <xdr:cNvPr id="701" name="直線コネクタ 700"/>
        <xdr:cNvCxnSpPr/>
      </xdr:nvCxnSpPr>
      <xdr:spPr>
        <a:xfrm>
          <a:off x="16230600" y="1548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41086</xdr:rowOff>
    </xdr:from>
    <xdr:to>
      <xdr:col>23</xdr:col>
      <xdr:colOff>517525</xdr:colOff>
      <xdr:row>97</xdr:row>
      <xdr:rowOff>50567</xdr:rowOff>
    </xdr:to>
    <xdr:cxnSp macro="">
      <xdr:nvCxnSpPr>
        <xdr:cNvPr id="702" name="直線コネクタ 701"/>
        <xdr:cNvCxnSpPr/>
      </xdr:nvCxnSpPr>
      <xdr:spPr>
        <a:xfrm flipV="1">
          <a:off x="15481300" y="16671736"/>
          <a:ext cx="838200" cy="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12216</xdr:rowOff>
    </xdr:from>
    <xdr:ext cx="534377" cy="259045"/>
    <xdr:sp macro="" textlink="">
      <xdr:nvSpPr>
        <xdr:cNvPr id="703" name="公債費平均値テキスト"/>
        <xdr:cNvSpPr txBox="1"/>
      </xdr:nvSpPr>
      <xdr:spPr>
        <a:xfrm>
          <a:off x="16370300" y="1629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52,646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160789</xdr:rowOff>
    </xdr:from>
    <xdr:to>
      <xdr:col>23</xdr:col>
      <xdr:colOff>568325</xdr:colOff>
      <xdr:row>96</xdr:row>
      <xdr:rowOff>90939</xdr:rowOff>
    </xdr:to>
    <xdr:sp macro="" textlink="">
      <xdr:nvSpPr>
        <xdr:cNvPr id="704" name="フローチャート : 判断 703"/>
        <xdr:cNvSpPr/>
      </xdr:nvSpPr>
      <xdr:spPr>
        <a:xfrm>
          <a:off x="162687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13872</xdr:rowOff>
    </xdr:from>
    <xdr:to>
      <xdr:col>22</xdr:col>
      <xdr:colOff>365125</xdr:colOff>
      <xdr:row>97</xdr:row>
      <xdr:rowOff>50567</xdr:rowOff>
    </xdr:to>
    <xdr:cxnSp macro="">
      <xdr:nvCxnSpPr>
        <xdr:cNvPr id="705" name="直線コネクタ 704"/>
        <xdr:cNvCxnSpPr/>
      </xdr:nvCxnSpPr>
      <xdr:spPr>
        <a:xfrm>
          <a:off x="14592300" y="16644522"/>
          <a:ext cx="889000" cy="3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13963</xdr:rowOff>
    </xdr:from>
    <xdr:to>
      <xdr:col>22</xdr:col>
      <xdr:colOff>415925</xdr:colOff>
      <xdr:row>95</xdr:row>
      <xdr:rowOff>115563</xdr:rowOff>
    </xdr:to>
    <xdr:sp macro="" textlink="">
      <xdr:nvSpPr>
        <xdr:cNvPr id="706" name="フローチャート : 判断 705"/>
        <xdr:cNvSpPr/>
      </xdr:nvSpPr>
      <xdr:spPr>
        <a:xfrm>
          <a:off x="15430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132090</xdr:rowOff>
    </xdr:from>
    <xdr:ext cx="534377" cy="259045"/>
    <xdr:sp macro="" textlink="">
      <xdr:nvSpPr>
        <xdr:cNvPr id="707" name="テキスト ボックス 706"/>
        <xdr:cNvSpPr txBox="1"/>
      </xdr:nvSpPr>
      <xdr:spPr>
        <a:xfrm>
          <a:off x="15214111" y="1607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13872</xdr:rowOff>
    </xdr:from>
    <xdr:to>
      <xdr:col>21</xdr:col>
      <xdr:colOff>161925</xdr:colOff>
      <xdr:row>97</xdr:row>
      <xdr:rowOff>24039</xdr:rowOff>
    </xdr:to>
    <xdr:cxnSp macro="">
      <xdr:nvCxnSpPr>
        <xdr:cNvPr id="708" name="直線コネクタ 707"/>
        <xdr:cNvCxnSpPr/>
      </xdr:nvCxnSpPr>
      <xdr:spPr>
        <a:xfrm flipV="1">
          <a:off x="13703300" y="16644522"/>
          <a:ext cx="889000" cy="1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30096</xdr:rowOff>
    </xdr:from>
    <xdr:to>
      <xdr:col>21</xdr:col>
      <xdr:colOff>212725</xdr:colOff>
      <xdr:row>95</xdr:row>
      <xdr:rowOff>131696</xdr:rowOff>
    </xdr:to>
    <xdr:sp macro="" textlink="">
      <xdr:nvSpPr>
        <xdr:cNvPr id="709" name="フローチャート : 判断 708"/>
        <xdr:cNvSpPr/>
      </xdr:nvSpPr>
      <xdr:spPr>
        <a:xfrm>
          <a:off x="14541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148223</xdr:rowOff>
    </xdr:from>
    <xdr:ext cx="534377" cy="259045"/>
    <xdr:sp macro="" textlink="">
      <xdr:nvSpPr>
        <xdr:cNvPr id="710" name="テキスト ボックス 709"/>
        <xdr:cNvSpPr txBox="1"/>
      </xdr:nvSpPr>
      <xdr:spPr>
        <a:xfrm>
          <a:off x="14325111" y="1609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155440</xdr:rowOff>
    </xdr:from>
    <xdr:to>
      <xdr:col>19</xdr:col>
      <xdr:colOff>644525</xdr:colOff>
      <xdr:row>97</xdr:row>
      <xdr:rowOff>24039</xdr:rowOff>
    </xdr:to>
    <xdr:cxnSp macro="">
      <xdr:nvCxnSpPr>
        <xdr:cNvPr id="711" name="直線コネクタ 710"/>
        <xdr:cNvCxnSpPr/>
      </xdr:nvCxnSpPr>
      <xdr:spPr>
        <a:xfrm>
          <a:off x="12814300" y="16614640"/>
          <a:ext cx="889000" cy="4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36430</xdr:rowOff>
    </xdr:from>
    <xdr:to>
      <xdr:col>20</xdr:col>
      <xdr:colOff>9525</xdr:colOff>
      <xdr:row>95</xdr:row>
      <xdr:rowOff>138030</xdr:rowOff>
    </xdr:to>
    <xdr:sp macro="" textlink="">
      <xdr:nvSpPr>
        <xdr:cNvPr id="712" name="フローチャート : 判断 711"/>
        <xdr:cNvSpPr/>
      </xdr:nvSpPr>
      <xdr:spPr>
        <a:xfrm>
          <a:off x="13652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154557</xdr:rowOff>
    </xdr:from>
    <xdr:ext cx="534377" cy="259045"/>
    <xdr:sp macro="" textlink="">
      <xdr:nvSpPr>
        <xdr:cNvPr id="713" name="テキスト ボックス 712"/>
        <xdr:cNvSpPr txBox="1"/>
      </xdr:nvSpPr>
      <xdr:spPr>
        <a:xfrm>
          <a:off x="13436111" y="160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32534</xdr:rowOff>
    </xdr:from>
    <xdr:to>
      <xdr:col>18</xdr:col>
      <xdr:colOff>492125</xdr:colOff>
      <xdr:row>95</xdr:row>
      <xdr:rowOff>134134</xdr:rowOff>
    </xdr:to>
    <xdr:sp macro="" textlink="">
      <xdr:nvSpPr>
        <xdr:cNvPr id="714" name="フローチャート : 判断 713"/>
        <xdr:cNvSpPr/>
      </xdr:nvSpPr>
      <xdr:spPr>
        <a:xfrm>
          <a:off x="12763500" y="1632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150661</xdr:rowOff>
    </xdr:from>
    <xdr:ext cx="534377" cy="259045"/>
    <xdr:sp macro="" textlink="">
      <xdr:nvSpPr>
        <xdr:cNvPr id="715" name="テキスト ボックス 714"/>
        <xdr:cNvSpPr txBox="1"/>
      </xdr:nvSpPr>
      <xdr:spPr>
        <a:xfrm>
          <a:off x="12547111" y="1609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161736</xdr:rowOff>
    </xdr:from>
    <xdr:to>
      <xdr:col>23</xdr:col>
      <xdr:colOff>568325</xdr:colOff>
      <xdr:row>97</xdr:row>
      <xdr:rowOff>91886</xdr:rowOff>
    </xdr:to>
    <xdr:sp macro="" textlink="">
      <xdr:nvSpPr>
        <xdr:cNvPr id="721" name="円/楕円 720"/>
        <xdr:cNvSpPr/>
      </xdr:nvSpPr>
      <xdr:spPr>
        <a:xfrm>
          <a:off x="16268700" y="166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140163</xdr:rowOff>
    </xdr:from>
    <xdr:ext cx="534377" cy="259045"/>
    <xdr:sp macro="" textlink="">
      <xdr:nvSpPr>
        <xdr:cNvPr id="722" name="公債費該当値テキスト"/>
        <xdr:cNvSpPr txBox="1"/>
      </xdr:nvSpPr>
      <xdr:spPr>
        <a:xfrm>
          <a:off x="16370300" y="165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36,809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171217</xdr:rowOff>
    </xdr:from>
    <xdr:to>
      <xdr:col>22</xdr:col>
      <xdr:colOff>415925</xdr:colOff>
      <xdr:row>97</xdr:row>
      <xdr:rowOff>101367</xdr:rowOff>
    </xdr:to>
    <xdr:sp macro="" textlink="">
      <xdr:nvSpPr>
        <xdr:cNvPr id="723" name="円/楕円 722"/>
        <xdr:cNvSpPr/>
      </xdr:nvSpPr>
      <xdr:spPr>
        <a:xfrm>
          <a:off x="15430500" y="1663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92494</xdr:rowOff>
    </xdr:from>
    <xdr:ext cx="534377" cy="259045"/>
    <xdr:sp macro="" textlink="">
      <xdr:nvSpPr>
        <xdr:cNvPr id="724" name="テキスト ボックス 723"/>
        <xdr:cNvSpPr txBox="1"/>
      </xdr:nvSpPr>
      <xdr:spPr>
        <a:xfrm>
          <a:off x="15214111" y="1672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35,938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134522</xdr:rowOff>
    </xdr:from>
    <xdr:to>
      <xdr:col>21</xdr:col>
      <xdr:colOff>212725</xdr:colOff>
      <xdr:row>97</xdr:row>
      <xdr:rowOff>64672</xdr:rowOff>
    </xdr:to>
    <xdr:sp macro="" textlink="">
      <xdr:nvSpPr>
        <xdr:cNvPr id="725" name="円/楕円 724"/>
        <xdr:cNvSpPr/>
      </xdr:nvSpPr>
      <xdr:spPr>
        <a:xfrm>
          <a:off x="14541500" y="165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55799</xdr:rowOff>
    </xdr:from>
    <xdr:ext cx="534377" cy="259045"/>
    <xdr:sp macro="" textlink="">
      <xdr:nvSpPr>
        <xdr:cNvPr id="726" name="テキスト ボックス 725"/>
        <xdr:cNvSpPr txBox="1"/>
      </xdr:nvSpPr>
      <xdr:spPr>
        <a:xfrm>
          <a:off x="14325111" y="1668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39,309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144689</xdr:rowOff>
    </xdr:from>
    <xdr:to>
      <xdr:col>20</xdr:col>
      <xdr:colOff>9525</xdr:colOff>
      <xdr:row>97</xdr:row>
      <xdr:rowOff>74839</xdr:rowOff>
    </xdr:to>
    <xdr:sp macro="" textlink="">
      <xdr:nvSpPr>
        <xdr:cNvPr id="727" name="円/楕円 726"/>
        <xdr:cNvSpPr/>
      </xdr:nvSpPr>
      <xdr:spPr>
        <a:xfrm>
          <a:off x="13652500" y="1660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65966</xdr:rowOff>
    </xdr:from>
    <xdr:ext cx="534377" cy="259045"/>
    <xdr:sp macro="" textlink="">
      <xdr:nvSpPr>
        <xdr:cNvPr id="728" name="テキスト ボックス 727"/>
        <xdr:cNvSpPr txBox="1"/>
      </xdr:nvSpPr>
      <xdr:spPr>
        <a:xfrm>
          <a:off x="13436111" y="1669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38,375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104640</xdr:rowOff>
    </xdr:from>
    <xdr:to>
      <xdr:col>18</xdr:col>
      <xdr:colOff>492125</xdr:colOff>
      <xdr:row>97</xdr:row>
      <xdr:rowOff>34790</xdr:rowOff>
    </xdr:to>
    <xdr:sp macro="" textlink="">
      <xdr:nvSpPr>
        <xdr:cNvPr id="729" name="円/楕円 728"/>
        <xdr:cNvSpPr/>
      </xdr:nvSpPr>
      <xdr:spPr>
        <a:xfrm>
          <a:off x="12763500" y="1656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25917</xdr:rowOff>
    </xdr:from>
    <xdr:ext cx="534377" cy="259045"/>
    <xdr:sp macro="" textlink="">
      <xdr:nvSpPr>
        <xdr:cNvPr id="730" name="テキスト ボックス 729"/>
        <xdr:cNvSpPr txBox="1"/>
      </xdr:nvSpPr>
      <xdr:spPr>
        <a:xfrm>
          <a:off x="12547111" y="1665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42,054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41" name="直線コネクタ 74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2" name="テキスト ボックス 74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3" name="直線コネクタ 74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4" name="テキスト ボックス 74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5" name="直線コネクタ 74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6" name="テキスト ボックス 74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7" name="直線コネクタ 74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8" name="テキスト ボックス 74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9" name="直線コネクタ 74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50" name="テキスト ボックス 74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2" name="テキスト ボックス 75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137668</xdr:rowOff>
    </xdr:from>
    <xdr:to>
      <xdr:col>32</xdr:col>
      <xdr:colOff>186689</xdr:colOff>
      <xdr:row>39</xdr:row>
      <xdr:rowOff>44450</xdr:rowOff>
    </xdr:to>
    <xdr:cxnSp macro="">
      <xdr:nvCxnSpPr>
        <xdr:cNvPr id="754" name="直線コネクタ 753"/>
        <xdr:cNvCxnSpPr/>
      </xdr:nvCxnSpPr>
      <xdr:spPr>
        <a:xfrm flipV="1">
          <a:off x="22159595" y="5452618"/>
          <a:ext cx="1269" cy="127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58564</xdr:rowOff>
    </xdr:from>
    <xdr:ext cx="249299" cy="259045"/>
    <xdr:sp macro="" textlink="">
      <xdr:nvSpPr>
        <xdr:cNvPr id="755" name="諸支出金最小値テキスト"/>
        <xdr:cNvSpPr txBox="1"/>
      </xdr:nvSpPr>
      <xdr:spPr>
        <a:xfrm>
          <a:off x="22212300" y="6745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6" name="直線コネクタ 75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84345</xdr:rowOff>
    </xdr:from>
    <xdr:ext cx="534377" cy="259045"/>
    <xdr:sp macro="" textlink="">
      <xdr:nvSpPr>
        <xdr:cNvPr id="757" name="諸支出金最大値テキスト"/>
        <xdr:cNvSpPr txBox="1"/>
      </xdr:nvSpPr>
      <xdr:spPr>
        <a:xfrm>
          <a:off x="22212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a:t>
          </a:r>
          <a:endParaRPr kumimoji="1" lang="ja-JP" altLang="en-US" sz="1000" b="1">
            <a:latin typeface="ＭＳ Ｐゴシック"/>
          </a:endParaRPr>
        </a:p>
      </xdr:txBody>
    </xdr:sp>
    <xdr:clientData/>
  </xdr:oneCellAnchor>
  <xdr:twoCellAnchor>
    <xdr:from>
      <xdr:col>32</xdr:col>
      <xdr:colOff>98425</xdr:colOff>
      <xdr:row>31</xdr:row>
      <xdr:rowOff>137668</xdr:rowOff>
    </xdr:from>
    <xdr:to>
      <xdr:col>32</xdr:col>
      <xdr:colOff>276225</xdr:colOff>
      <xdr:row>31</xdr:row>
      <xdr:rowOff>137668</xdr:rowOff>
    </xdr:to>
    <xdr:cxnSp macro="">
      <xdr:nvCxnSpPr>
        <xdr:cNvPr id="758" name="直線コネクタ 757"/>
        <xdr:cNvCxnSpPr/>
      </xdr:nvCxnSpPr>
      <xdr:spPr>
        <a:xfrm>
          <a:off x="22072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9" name="直線コネクタ 75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147464</xdr:rowOff>
    </xdr:from>
    <xdr:ext cx="378565" cy="259045"/>
    <xdr:sp macro="" textlink="">
      <xdr:nvSpPr>
        <xdr:cNvPr id="760" name="諸支出金平均値テキスト"/>
        <xdr:cNvSpPr txBox="1"/>
      </xdr:nvSpPr>
      <xdr:spPr>
        <a:xfrm>
          <a:off x="22212300" y="64911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124587</xdr:rowOff>
    </xdr:from>
    <xdr:to>
      <xdr:col>32</xdr:col>
      <xdr:colOff>238125</xdr:colOff>
      <xdr:row>39</xdr:row>
      <xdr:rowOff>54737</xdr:rowOff>
    </xdr:to>
    <xdr:sp macro="" textlink="">
      <xdr:nvSpPr>
        <xdr:cNvPr id="761" name="フローチャート : 判断 760"/>
        <xdr:cNvSpPr/>
      </xdr:nvSpPr>
      <xdr:spPr>
        <a:xfrm>
          <a:off x="22110700" y="66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62" name="直線コネクタ 76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160528</xdr:rowOff>
    </xdr:from>
    <xdr:to>
      <xdr:col>31</xdr:col>
      <xdr:colOff>85725</xdr:colOff>
      <xdr:row>39</xdr:row>
      <xdr:rowOff>90678</xdr:rowOff>
    </xdr:to>
    <xdr:sp macro="" textlink="">
      <xdr:nvSpPr>
        <xdr:cNvPr id="763" name="フローチャート : 判断 762"/>
        <xdr:cNvSpPr/>
      </xdr:nvSpPr>
      <xdr:spPr>
        <a:xfrm>
          <a:off x="21272500" y="66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107205</xdr:rowOff>
    </xdr:from>
    <xdr:ext cx="313932" cy="259045"/>
    <xdr:sp macro="" textlink="">
      <xdr:nvSpPr>
        <xdr:cNvPr id="764" name="テキスト ボックス 763"/>
        <xdr:cNvSpPr txBox="1"/>
      </xdr:nvSpPr>
      <xdr:spPr>
        <a:xfrm>
          <a:off x="21166333" y="645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5" name="直線コネクタ 76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133858</xdr:rowOff>
    </xdr:from>
    <xdr:to>
      <xdr:col>29</xdr:col>
      <xdr:colOff>568325</xdr:colOff>
      <xdr:row>39</xdr:row>
      <xdr:rowOff>64008</xdr:rowOff>
    </xdr:to>
    <xdr:sp macro="" textlink="">
      <xdr:nvSpPr>
        <xdr:cNvPr id="766" name="フローチャート : 判断 765"/>
        <xdr:cNvSpPr/>
      </xdr:nvSpPr>
      <xdr:spPr>
        <a:xfrm>
          <a:off x="203835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80535</xdr:rowOff>
    </xdr:from>
    <xdr:ext cx="378565" cy="259045"/>
    <xdr:sp macro="" textlink="">
      <xdr:nvSpPr>
        <xdr:cNvPr id="767" name="テキスト ボックス 766"/>
        <xdr:cNvSpPr txBox="1"/>
      </xdr:nvSpPr>
      <xdr:spPr>
        <a:xfrm>
          <a:off x="20245017" y="6424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8" name="直線コネクタ 76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108585</xdr:rowOff>
    </xdr:from>
    <xdr:to>
      <xdr:col>28</xdr:col>
      <xdr:colOff>365125</xdr:colOff>
      <xdr:row>39</xdr:row>
      <xdr:rowOff>38735</xdr:rowOff>
    </xdr:to>
    <xdr:sp macro="" textlink="">
      <xdr:nvSpPr>
        <xdr:cNvPr id="769" name="フローチャート : 判断 768"/>
        <xdr:cNvSpPr/>
      </xdr:nvSpPr>
      <xdr:spPr>
        <a:xfrm>
          <a:off x="19494500" y="662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55262</xdr:rowOff>
    </xdr:from>
    <xdr:ext cx="378565" cy="259045"/>
    <xdr:sp macro="" textlink="">
      <xdr:nvSpPr>
        <xdr:cNvPr id="770" name="テキスト ボックス 769"/>
        <xdr:cNvSpPr txBox="1"/>
      </xdr:nvSpPr>
      <xdr:spPr>
        <a:xfrm>
          <a:off x="19356017" y="6398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102108</xdr:rowOff>
    </xdr:from>
    <xdr:to>
      <xdr:col>27</xdr:col>
      <xdr:colOff>161925</xdr:colOff>
      <xdr:row>39</xdr:row>
      <xdr:rowOff>32258</xdr:rowOff>
    </xdr:to>
    <xdr:sp macro="" textlink="">
      <xdr:nvSpPr>
        <xdr:cNvPr id="771" name="フローチャート : 判断 770"/>
        <xdr:cNvSpPr/>
      </xdr:nvSpPr>
      <xdr:spPr>
        <a:xfrm>
          <a:off x="18605500" y="661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48785</xdr:rowOff>
    </xdr:from>
    <xdr:ext cx="378565" cy="259045"/>
    <xdr:sp macro="" textlink="">
      <xdr:nvSpPr>
        <xdr:cNvPr id="772" name="テキスト ボックス 771"/>
        <xdr:cNvSpPr txBox="1"/>
      </xdr:nvSpPr>
      <xdr:spPr>
        <a:xfrm>
          <a:off x="18467017" y="6392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8" name="円/楕円 77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103014</xdr:rowOff>
    </xdr:from>
    <xdr:ext cx="249299" cy="259045"/>
    <xdr:sp macro="" textlink="">
      <xdr:nvSpPr>
        <xdr:cNvPr id="779" name="諸支出金該当値テキスト"/>
        <xdr:cNvSpPr txBox="1"/>
      </xdr:nvSpPr>
      <xdr:spPr>
        <a:xfrm>
          <a:off x="22212300" y="6618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80" name="円/楕円 77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81" name="テキスト ボックス 78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82" name="円/楕円 78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3" name="テキスト ボックス 78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4" name="円/楕円 78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5" name="テキスト ボックス 78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6" name="円/楕円 78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7" name="テキスト ボックス 78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8" name="直線コネクタ 79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9" name="テキスト ボックス 79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800" name="直線コネクタ 79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801" name="テキスト ボックス 800"/>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802" name="直線コネクタ 80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803" name="テキスト ボックス 802"/>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804" name="直線コネクタ 80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805" name="テキスト ボックス 804"/>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807" name="テキスト ボックス 806"/>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75692</xdr:rowOff>
    </xdr:from>
    <xdr:to>
      <xdr:col>32</xdr:col>
      <xdr:colOff>186689</xdr:colOff>
      <xdr:row>58</xdr:row>
      <xdr:rowOff>139700</xdr:rowOff>
    </xdr:to>
    <xdr:cxnSp macro="">
      <xdr:nvCxnSpPr>
        <xdr:cNvPr id="809" name="直線コネクタ 808"/>
        <xdr:cNvCxnSpPr/>
      </xdr:nvCxnSpPr>
      <xdr:spPr>
        <a:xfrm flipV="1">
          <a:off x="22159595" y="8991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162323</xdr:rowOff>
    </xdr:from>
    <xdr:ext cx="249299" cy="259045"/>
    <xdr:sp macro="" textlink="">
      <xdr:nvSpPr>
        <xdr:cNvPr id="810" name="前年度繰上充用金最小値テキスト"/>
        <xdr:cNvSpPr txBox="1"/>
      </xdr:nvSpPr>
      <xdr:spPr>
        <a:xfrm>
          <a:off x="22212300" y="10106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11" name="直線コネクタ 81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22369</xdr:rowOff>
    </xdr:from>
    <xdr:ext cx="378565" cy="259045"/>
    <xdr:sp macro="" textlink="">
      <xdr:nvSpPr>
        <xdr:cNvPr id="812" name="前年度繰上充用金最大値テキスト"/>
        <xdr:cNvSpPr txBox="1"/>
      </xdr:nvSpPr>
      <xdr:spPr>
        <a:xfrm>
          <a:off x="22212300" y="8766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52</xdr:row>
      <xdr:rowOff>75692</xdr:rowOff>
    </xdr:from>
    <xdr:to>
      <xdr:col>32</xdr:col>
      <xdr:colOff>276225</xdr:colOff>
      <xdr:row>52</xdr:row>
      <xdr:rowOff>75692</xdr:rowOff>
    </xdr:to>
    <xdr:cxnSp macro="">
      <xdr:nvCxnSpPr>
        <xdr:cNvPr id="813" name="直線コネクタ 812"/>
        <xdr:cNvCxnSpPr/>
      </xdr:nvCxnSpPr>
      <xdr:spPr>
        <a:xfrm>
          <a:off x="22072600" y="89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14" name="直線コネクタ 81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79773</xdr:rowOff>
    </xdr:from>
    <xdr:ext cx="249299" cy="259045"/>
    <xdr:sp macro="" textlink="">
      <xdr:nvSpPr>
        <xdr:cNvPr id="815" name="前年度繰上充用金平均値テキスト"/>
        <xdr:cNvSpPr txBox="1"/>
      </xdr:nvSpPr>
      <xdr:spPr>
        <a:xfrm>
          <a:off x="22212300" y="9852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56896</xdr:rowOff>
    </xdr:from>
    <xdr:to>
      <xdr:col>32</xdr:col>
      <xdr:colOff>238125</xdr:colOff>
      <xdr:row>58</xdr:row>
      <xdr:rowOff>158496</xdr:rowOff>
    </xdr:to>
    <xdr:sp macro="" textlink="">
      <xdr:nvSpPr>
        <xdr:cNvPr id="816" name="フローチャート : 判断 815"/>
        <xdr:cNvSpPr/>
      </xdr:nvSpPr>
      <xdr:spPr>
        <a:xfrm>
          <a:off x="22110700" y="1000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7" name="直線コネクタ 81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8" name="フローチャート : 判断 817"/>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9" name="テキスト ボックス 818"/>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20" name="直線コネクタ 81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21" name="フローチャート : 判断 820"/>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22" name="テキスト ボックス 821"/>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23" name="直線コネクタ 82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24" name="フローチャート : 判断 823"/>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5" name="テキスト ボックス 824"/>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6" name="フローチャート : 判断 825"/>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7" name="テキスト ボックス 826"/>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33" name="円/楕円 83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35323</xdr:rowOff>
    </xdr:from>
    <xdr:ext cx="249299" cy="259045"/>
    <xdr:sp macro="" textlink="">
      <xdr:nvSpPr>
        <xdr:cNvPr id="834" name="前年度繰上充用金該当値テキスト"/>
        <xdr:cNvSpPr txBox="1"/>
      </xdr:nvSpPr>
      <xdr:spPr>
        <a:xfrm>
          <a:off x="22212300" y="9979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35" name="円/楕円 83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36" name="テキスト ボックス 835"/>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7" name="円/楕円 83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38" name="テキスト ボックス 837"/>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9" name="円/楕円 83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40" name="テキスト ボックス 839"/>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41" name="円/楕円 84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35577</xdr:rowOff>
    </xdr:from>
    <xdr:ext cx="249299" cy="259045"/>
    <xdr:sp macro="" textlink="">
      <xdr:nvSpPr>
        <xdr:cNvPr id="842" name="テキスト ボックス 841"/>
        <xdr:cNvSpPr txBox="1"/>
      </xdr:nvSpPr>
      <xdr:spPr>
        <a:xfrm>
          <a:off x="18531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目的別歳出において、衛生費が前年を上回り、類似団体平均も上回っています。これは</a:t>
          </a:r>
          <a:r>
            <a:rPr kumimoji="1" lang="en-US" altLang="ja-JP" sz="1300">
              <a:latin typeface="ＭＳ Ｐゴシック"/>
            </a:rPr>
            <a:t>H28</a:t>
          </a:r>
          <a:r>
            <a:rPr kumimoji="1" lang="ja-JP" altLang="en-US" sz="1300">
              <a:latin typeface="ＭＳ Ｐゴシック"/>
            </a:rPr>
            <a:t>年度に病院事業への繰出金を増加したこと、衛生センターの改修工事を行ったことが要因です。病院事業においては、改革プランを着実に実行することで、経営改善を図ります。</a:t>
          </a:r>
        </a:p>
        <a:p>
          <a:r>
            <a:rPr kumimoji="1" lang="ja-JP" altLang="en-US" sz="1300">
              <a:latin typeface="ＭＳ Ｐゴシック"/>
            </a:rPr>
            <a:t>　　民生費については、類似団体平均を下回っているものの、年々増加傾向にあり、今後も少子化・高齢化の中で扶助費部分の増加が見込まれます。さらに市立認定こども園の整備に伴う普通建設事業費の増加も見込まれます。</a:t>
          </a:r>
        </a:p>
        <a:p>
          <a:r>
            <a:rPr kumimoji="1" lang="ja-JP" altLang="en-US" sz="1300">
              <a:latin typeface="ＭＳ Ｐゴシック"/>
            </a:rPr>
            <a:t>　　また、公債費は減少していますが、今後は三セク債や公共施設の耐震化事業に伴う償還開始による悪化も懸念されるため、今後も引き続き、行財政改革プランに基づき、新発債の抑制に努めることにより、当該比率の更なる改善を図っていき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663</a:t>
          </a:r>
          <a:r>
            <a:rPr kumimoji="1" lang="ja-JP" altLang="en-US" sz="1200">
              <a:latin typeface="ＭＳ ゴシック" pitchFamily="49" charset="-128"/>
              <a:ea typeface="ＭＳ ゴシック" pitchFamily="49" charset="-128"/>
            </a:rPr>
            <a:t>百万円の実質単年度収支赤字となりました。これは、歳入面では人口減少による地方交付税や各種交付金の減少、歳出面では病院事業の経営悪化に伴う繰出金の増によるものです。</a:t>
          </a:r>
        </a:p>
        <a:p>
          <a:r>
            <a:rPr kumimoji="1" lang="ja-JP" altLang="en-US" sz="1200">
              <a:latin typeface="ＭＳ ゴシック" pitchFamily="49" charset="-128"/>
              <a:ea typeface="ＭＳ ゴシック" pitchFamily="49" charset="-128"/>
            </a:rPr>
            <a:t>　今後は、少子高齢化による扶助費の増加、老朽施設にかかる耐震化事業等の大規模事業も予定されているため、財源不足補填や緊急事業に対応すべく、「行財政改革プラン」に基づき、投資的事業に充当する地方債の発行に一定の上限額を設け抑制しながら、当該比率の改善を図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年度以降、全会計連結ベースにおいて、実質収支の黒字が続いています。とりわけ水道事業会計では、毎年堅実に資金剰余額を生み出しています。</a:t>
          </a:r>
        </a:p>
        <a:p>
          <a:r>
            <a:rPr kumimoji="1" lang="ja-JP" altLang="en-US" sz="1400">
              <a:latin typeface="ＭＳ ゴシック" pitchFamily="49" charset="-128"/>
              <a:ea typeface="ＭＳ ゴシック" pitchFamily="49" charset="-128"/>
            </a:rPr>
            <a:t>　下水道事業については、下水道整備にかかる企業債償還金が依然として大きな負担となっており、水洗化の促進や適正な維持管理、施設統廃合による経費の節減、資本費平準化債の活用を図りながら、経営健全化に努めます。</a:t>
          </a:r>
        </a:p>
        <a:p>
          <a:r>
            <a:rPr kumimoji="1" lang="ja-JP" altLang="en-US" sz="1400">
              <a:latin typeface="ＭＳ ゴシック" pitchFamily="49" charset="-128"/>
              <a:ea typeface="ＭＳ ゴシック" pitchFamily="49" charset="-128"/>
            </a:rPr>
            <a:t>　病院事業については、医師不足による経営悪化を早期に改善し、改革プランを着実に実行していくことで、収益性を高めていきます。</a:t>
          </a:r>
        </a:p>
        <a:p>
          <a:r>
            <a:rPr kumimoji="1" lang="ja-JP" altLang="en-US" sz="1400">
              <a:latin typeface="ＭＳ ゴシック" pitchFamily="49" charset="-128"/>
              <a:ea typeface="ＭＳ ゴシック" pitchFamily="49" charset="-128"/>
            </a:rPr>
            <a:t>　国民健康保険特別会計などの特別会計においても、各会計の事業計画に基づき、持続可能な保険給付サービスが実施・提供できるように、収支バランスのとれた事業運営を維持します。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4"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20290339</v>
      </c>
      <c r="BO4" s="411"/>
      <c r="BP4" s="411"/>
      <c r="BQ4" s="411"/>
      <c r="BR4" s="411"/>
      <c r="BS4" s="411"/>
      <c r="BT4" s="411"/>
      <c r="BU4" s="412"/>
      <c r="BV4" s="410">
        <v>20907601</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0.2</v>
      </c>
      <c r="CU4" s="588"/>
      <c r="CV4" s="588"/>
      <c r="CW4" s="588"/>
      <c r="CX4" s="588"/>
      <c r="CY4" s="588"/>
      <c r="CZ4" s="588"/>
      <c r="DA4" s="589"/>
      <c r="DB4" s="587">
        <v>1.2</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20228193</v>
      </c>
      <c r="BO5" s="416"/>
      <c r="BP5" s="416"/>
      <c r="BQ5" s="416"/>
      <c r="BR5" s="416"/>
      <c r="BS5" s="416"/>
      <c r="BT5" s="416"/>
      <c r="BU5" s="417"/>
      <c r="BV5" s="415">
        <v>20743899</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94.4</v>
      </c>
      <c r="CU5" s="386"/>
      <c r="CV5" s="386"/>
      <c r="CW5" s="386"/>
      <c r="CX5" s="386"/>
      <c r="CY5" s="386"/>
      <c r="CZ5" s="386"/>
      <c r="DA5" s="387"/>
      <c r="DB5" s="385">
        <v>87.8</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62146</v>
      </c>
      <c r="BO6" s="416"/>
      <c r="BP6" s="416"/>
      <c r="BQ6" s="416"/>
      <c r="BR6" s="416"/>
      <c r="BS6" s="416"/>
      <c r="BT6" s="416"/>
      <c r="BU6" s="417"/>
      <c r="BV6" s="415">
        <v>163702</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100.5</v>
      </c>
      <c r="CU6" s="562"/>
      <c r="CV6" s="562"/>
      <c r="CW6" s="562"/>
      <c r="CX6" s="562"/>
      <c r="CY6" s="562"/>
      <c r="CZ6" s="562"/>
      <c r="DA6" s="563"/>
      <c r="DB6" s="561">
        <v>94.7</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33691</v>
      </c>
      <c r="BO7" s="416"/>
      <c r="BP7" s="416"/>
      <c r="BQ7" s="416"/>
      <c r="BR7" s="416"/>
      <c r="BS7" s="416"/>
      <c r="BT7" s="416"/>
      <c r="BU7" s="417"/>
      <c r="BV7" s="415">
        <v>26056</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11587169</v>
      </c>
      <c r="CU7" s="416"/>
      <c r="CV7" s="416"/>
      <c r="CW7" s="416"/>
      <c r="CX7" s="416"/>
      <c r="CY7" s="416"/>
      <c r="CZ7" s="416"/>
      <c r="DA7" s="417"/>
      <c r="DB7" s="415">
        <v>11841046</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28455</v>
      </c>
      <c r="BO8" s="416"/>
      <c r="BP8" s="416"/>
      <c r="BQ8" s="416"/>
      <c r="BR8" s="416"/>
      <c r="BS8" s="416"/>
      <c r="BT8" s="416"/>
      <c r="BU8" s="417"/>
      <c r="BV8" s="415">
        <v>137646</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0.64</v>
      </c>
      <c r="CU8" s="525"/>
      <c r="CV8" s="525"/>
      <c r="CW8" s="525"/>
      <c r="CX8" s="525"/>
      <c r="CY8" s="525"/>
      <c r="CZ8" s="525"/>
      <c r="DA8" s="526"/>
      <c r="DB8" s="524">
        <v>0.63</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44313</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-109191</v>
      </c>
      <c r="BO9" s="416"/>
      <c r="BP9" s="416"/>
      <c r="BQ9" s="416"/>
      <c r="BR9" s="416"/>
      <c r="BS9" s="416"/>
      <c r="BT9" s="416"/>
      <c r="BU9" s="417"/>
      <c r="BV9" s="415">
        <v>17768</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11.5</v>
      </c>
      <c r="CU9" s="386"/>
      <c r="CV9" s="386"/>
      <c r="CW9" s="386"/>
      <c r="CX9" s="386"/>
      <c r="CY9" s="386"/>
      <c r="CZ9" s="386"/>
      <c r="DA9" s="387"/>
      <c r="DB9" s="385">
        <v>11.5</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47993</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45197</v>
      </c>
      <c r="BO10" s="416"/>
      <c r="BP10" s="416"/>
      <c r="BQ10" s="416"/>
      <c r="BR10" s="416"/>
      <c r="BS10" s="416"/>
      <c r="BT10" s="416"/>
      <c r="BU10" s="417"/>
      <c r="BV10" s="415">
        <v>33164</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45099</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600000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44250</v>
      </c>
      <c r="S13" s="517"/>
      <c r="T13" s="517"/>
      <c r="U13" s="517"/>
      <c r="V13" s="518"/>
      <c r="W13" s="504" t="s">
        <v>123</v>
      </c>
      <c r="X13" s="428"/>
      <c r="Y13" s="428"/>
      <c r="Z13" s="428"/>
      <c r="AA13" s="428"/>
      <c r="AB13" s="429"/>
      <c r="AC13" s="391">
        <v>809</v>
      </c>
      <c r="AD13" s="392"/>
      <c r="AE13" s="392"/>
      <c r="AF13" s="392"/>
      <c r="AG13" s="393"/>
      <c r="AH13" s="391">
        <v>702</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-663994</v>
      </c>
      <c r="BO13" s="416"/>
      <c r="BP13" s="416"/>
      <c r="BQ13" s="416"/>
      <c r="BR13" s="416"/>
      <c r="BS13" s="416"/>
      <c r="BT13" s="416"/>
      <c r="BU13" s="417"/>
      <c r="BV13" s="415">
        <v>50932</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9.3000000000000007</v>
      </c>
      <c r="CU13" s="386"/>
      <c r="CV13" s="386"/>
      <c r="CW13" s="386"/>
      <c r="CX13" s="386"/>
      <c r="CY13" s="386"/>
      <c r="CZ13" s="386"/>
      <c r="DA13" s="387"/>
      <c r="DB13" s="385">
        <v>10.3</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45345</v>
      </c>
      <c r="S14" s="517"/>
      <c r="T14" s="517"/>
      <c r="U14" s="517"/>
      <c r="V14" s="518"/>
      <c r="W14" s="519"/>
      <c r="X14" s="431"/>
      <c r="Y14" s="431"/>
      <c r="Z14" s="431"/>
      <c r="AA14" s="431"/>
      <c r="AB14" s="432"/>
      <c r="AC14" s="509">
        <v>3.9</v>
      </c>
      <c r="AD14" s="510"/>
      <c r="AE14" s="510"/>
      <c r="AF14" s="510"/>
      <c r="AG14" s="511"/>
      <c r="AH14" s="509">
        <v>3.4</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68.599999999999994</v>
      </c>
      <c r="CU14" s="488"/>
      <c r="CV14" s="488"/>
      <c r="CW14" s="488"/>
      <c r="CX14" s="488"/>
      <c r="CY14" s="488"/>
      <c r="CZ14" s="488"/>
      <c r="DA14" s="489"/>
      <c r="DB14" s="520">
        <v>61.6</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44576</v>
      </c>
      <c r="S15" s="517"/>
      <c r="T15" s="517"/>
      <c r="U15" s="517"/>
      <c r="V15" s="518"/>
      <c r="W15" s="504" t="s">
        <v>130</v>
      </c>
      <c r="X15" s="428"/>
      <c r="Y15" s="428"/>
      <c r="Z15" s="428"/>
      <c r="AA15" s="428"/>
      <c r="AB15" s="429"/>
      <c r="AC15" s="391">
        <v>8935</v>
      </c>
      <c r="AD15" s="392"/>
      <c r="AE15" s="392"/>
      <c r="AF15" s="392"/>
      <c r="AG15" s="393"/>
      <c r="AH15" s="391">
        <v>8693</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5997508</v>
      </c>
      <c r="BO15" s="411"/>
      <c r="BP15" s="411"/>
      <c r="BQ15" s="411"/>
      <c r="BR15" s="411"/>
      <c r="BS15" s="411"/>
      <c r="BT15" s="411"/>
      <c r="BU15" s="412"/>
      <c r="BV15" s="410">
        <v>5867393</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42.9</v>
      </c>
      <c r="AD16" s="510"/>
      <c r="AE16" s="510"/>
      <c r="AF16" s="510"/>
      <c r="AG16" s="511"/>
      <c r="AH16" s="509">
        <v>41.8</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9179892</v>
      </c>
      <c r="BO16" s="416"/>
      <c r="BP16" s="416"/>
      <c r="BQ16" s="416"/>
      <c r="BR16" s="416"/>
      <c r="BS16" s="416"/>
      <c r="BT16" s="416"/>
      <c r="BU16" s="417"/>
      <c r="BV16" s="415">
        <v>9301677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11082</v>
      </c>
      <c r="AD17" s="392"/>
      <c r="AE17" s="392"/>
      <c r="AF17" s="392"/>
      <c r="AG17" s="393"/>
      <c r="AH17" s="391">
        <v>11379</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7702736</v>
      </c>
      <c r="BO17" s="416"/>
      <c r="BP17" s="416"/>
      <c r="BQ17" s="416"/>
      <c r="BR17" s="416"/>
      <c r="BS17" s="416"/>
      <c r="BT17" s="416"/>
      <c r="BU17" s="417"/>
      <c r="BV17" s="415">
        <v>7515515</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150.97999999999999</v>
      </c>
      <c r="M18" s="480"/>
      <c r="N18" s="480"/>
      <c r="O18" s="480"/>
      <c r="P18" s="480"/>
      <c r="Q18" s="480"/>
      <c r="R18" s="481"/>
      <c r="S18" s="481"/>
      <c r="T18" s="481"/>
      <c r="U18" s="481"/>
      <c r="V18" s="482"/>
      <c r="W18" s="496"/>
      <c r="X18" s="497"/>
      <c r="Y18" s="497"/>
      <c r="Z18" s="497"/>
      <c r="AA18" s="497"/>
      <c r="AB18" s="505"/>
      <c r="AC18" s="379">
        <v>53.2</v>
      </c>
      <c r="AD18" s="380"/>
      <c r="AE18" s="380"/>
      <c r="AF18" s="380"/>
      <c r="AG18" s="483"/>
      <c r="AH18" s="379">
        <v>54.8</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11012551</v>
      </c>
      <c r="BO18" s="416"/>
      <c r="BP18" s="416"/>
      <c r="BQ18" s="416"/>
      <c r="BR18" s="416"/>
      <c r="BS18" s="416"/>
      <c r="BT18" s="416"/>
      <c r="BU18" s="417"/>
      <c r="BV18" s="415">
        <v>10809826</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294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13866192</v>
      </c>
      <c r="BO19" s="416"/>
      <c r="BP19" s="416"/>
      <c r="BQ19" s="416"/>
      <c r="BR19" s="416"/>
      <c r="BS19" s="416"/>
      <c r="BT19" s="416"/>
      <c r="BU19" s="417"/>
      <c r="BV19" s="415">
        <v>13598433</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15364</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19361253</v>
      </c>
      <c r="BO23" s="416"/>
      <c r="BP23" s="416"/>
      <c r="BQ23" s="416"/>
      <c r="BR23" s="416"/>
      <c r="BS23" s="416"/>
      <c r="BT23" s="416"/>
      <c r="BU23" s="417"/>
      <c r="BV23" s="415">
        <v>18765675</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8930</v>
      </c>
      <c r="R24" s="392"/>
      <c r="S24" s="392"/>
      <c r="T24" s="392"/>
      <c r="U24" s="392"/>
      <c r="V24" s="393"/>
      <c r="W24" s="457"/>
      <c r="X24" s="448"/>
      <c r="Y24" s="449"/>
      <c r="Z24" s="388" t="s">
        <v>154</v>
      </c>
      <c r="AA24" s="389"/>
      <c r="AB24" s="389"/>
      <c r="AC24" s="389"/>
      <c r="AD24" s="389"/>
      <c r="AE24" s="389"/>
      <c r="AF24" s="389"/>
      <c r="AG24" s="390"/>
      <c r="AH24" s="391">
        <v>237</v>
      </c>
      <c r="AI24" s="392"/>
      <c r="AJ24" s="392"/>
      <c r="AK24" s="392"/>
      <c r="AL24" s="393"/>
      <c r="AM24" s="391">
        <v>791343</v>
      </c>
      <c r="AN24" s="392"/>
      <c r="AO24" s="392"/>
      <c r="AP24" s="392"/>
      <c r="AQ24" s="392"/>
      <c r="AR24" s="393"/>
      <c r="AS24" s="391">
        <v>3339</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17144532</v>
      </c>
      <c r="BO24" s="416"/>
      <c r="BP24" s="416"/>
      <c r="BQ24" s="416"/>
      <c r="BR24" s="416"/>
      <c r="BS24" s="416"/>
      <c r="BT24" s="416"/>
      <c r="BU24" s="417"/>
      <c r="BV24" s="415">
        <v>16872587</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7140</v>
      </c>
      <c r="R25" s="392"/>
      <c r="S25" s="392"/>
      <c r="T25" s="392"/>
      <c r="U25" s="392"/>
      <c r="V25" s="393"/>
      <c r="W25" s="457"/>
      <c r="X25" s="448"/>
      <c r="Y25" s="449"/>
      <c r="Z25" s="388" t="s">
        <v>157</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733010</v>
      </c>
      <c r="BO25" s="411"/>
      <c r="BP25" s="411"/>
      <c r="BQ25" s="411"/>
      <c r="BR25" s="411"/>
      <c r="BS25" s="411"/>
      <c r="BT25" s="411"/>
      <c r="BU25" s="412"/>
      <c r="BV25" s="410">
        <v>2438674</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6400</v>
      </c>
      <c r="R26" s="392"/>
      <c r="S26" s="392"/>
      <c r="T26" s="392"/>
      <c r="U26" s="392"/>
      <c r="V26" s="393"/>
      <c r="W26" s="457"/>
      <c r="X26" s="448"/>
      <c r="Y26" s="449"/>
      <c r="Z26" s="388" t="s">
        <v>160</v>
      </c>
      <c r="AA26" s="470"/>
      <c r="AB26" s="470"/>
      <c r="AC26" s="470"/>
      <c r="AD26" s="470"/>
      <c r="AE26" s="470"/>
      <c r="AF26" s="470"/>
      <c r="AG26" s="471"/>
      <c r="AH26" s="391">
        <v>26</v>
      </c>
      <c r="AI26" s="392"/>
      <c r="AJ26" s="392"/>
      <c r="AK26" s="392"/>
      <c r="AL26" s="393"/>
      <c r="AM26" s="391">
        <v>92560</v>
      </c>
      <c r="AN26" s="392"/>
      <c r="AO26" s="392"/>
      <c r="AP26" s="392"/>
      <c r="AQ26" s="392"/>
      <c r="AR26" s="393"/>
      <c r="AS26" s="391">
        <v>3560</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4510</v>
      </c>
      <c r="R27" s="392"/>
      <c r="S27" s="392"/>
      <c r="T27" s="392"/>
      <c r="U27" s="392"/>
      <c r="V27" s="393"/>
      <c r="W27" s="457"/>
      <c r="X27" s="448"/>
      <c r="Y27" s="449"/>
      <c r="Z27" s="388" t="s">
        <v>163</v>
      </c>
      <c r="AA27" s="389"/>
      <c r="AB27" s="389"/>
      <c r="AC27" s="389"/>
      <c r="AD27" s="389"/>
      <c r="AE27" s="389"/>
      <c r="AF27" s="389"/>
      <c r="AG27" s="390"/>
      <c r="AH27" s="391">
        <v>44</v>
      </c>
      <c r="AI27" s="392"/>
      <c r="AJ27" s="392"/>
      <c r="AK27" s="392"/>
      <c r="AL27" s="393"/>
      <c r="AM27" s="391">
        <v>138328</v>
      </c>
      <c r="AN27" s="392"/>
      <c r="AO27" s="392"/>
      <c r="AP27" s="392"/>
      <c r="AQ27" s="392"/>
      <c r="AR27" s="393"/>
      <c r="AS27" s="391">
        <v>3144</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t="s">
        <v>120</v>
      </c>
      <c r="BO27" s="419"/>
      <c r="BP27" s="419"/>
      <c r="BQ27" s="419"/>
      <c r="BR27" s="419"/>
      <c r="BS27" s="419"/>
      <c r="BT27" s="419"/>
      <c r="BU27" s="420"/>
      <c r="BV27" s="418" t="s">
        <v>120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3800</v>
      </c>
      <c r="R28" s="392"/>
      <c r="S28" s="392"/>
      <c r="T28" s="392"/>
      <c r="U28" s="392"/>
      <c r="V28" s="393"/>
      <c r="W28" s="457"/>
      <c r="X28" s="448"/>
      <c r="Y28" s="449"/>
      <c r="Z28" s="388" t="s">
        <v>166</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1642049</v>
      </c>
      <c r="BO28" s="411"/>
      <c r="BP28" s="411"/>
      <c r="BQ28" s="411"/>
      <c r="BR28" s="411"/>
      <c r="BS28" s="411"/>
      <c r="BT28" s="411"/>
      <c r="BU28" s="412"/>
      <c r="BV28" s="410">
        <v>2196852</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13</v>
      </c>
      <c r="M29" s="392"/>
      <c r="N29" s="392"/>
      <c r="O29" s="392"/>
      <c r="P29" s="393"/>
      <c r="Q29" s="391">
        <v>3500</v>
      </c>
      <c r="R29" s="392"/>
      <c r="S29" s="392"/>
      <c r="T29" s="392"/>
      <c r="U29" s="392"/>
      <c r="V29" s="393"/>
      <c r="W29" s="458"/>
      <c r="X29" s="459"/>
      <c r="Y29" s="460"/>
      <c r="Z29" s="388" t="s">
        <v>170</v>
      </c>
      <c r="AA29" s="389"/>
      <c r="AB29" s="389"/>
      <c r="AC29" s="389"/>
      <c r="AD29" s="389"/>
      <c r="AE29" s="389"/>
      <c r="AF29" s="389"/>
      <c r="AG29" s="390"/>
      <c r="AH29" s="391">
        <v>281</v>
      </c>
      <c r="AI29" s="392"/>
      <c r="AJ29" s="392"/>
      <c r="AK29" s="392"/>
      <c r="AL29" s="393"/>
      <c r="AM29" s="391">
        <v>929671</v>
      </c>
      <c r="AN29" s="392"/>
      <c r="AO29" s="392"/>
      <c r="AP29" s="392"/>
      <c r="AQ29" s="392"/>
      <c r="AR29" s="393"/>
      <c r="AS29" s="391">
        <v>3308</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458197</v>
      </c>
      <c r="BO29" s="416"/>
      <c r="BP29" s="416"/>
      <c r="BQ29" s="416"/>
      <c r="BR29" s="416"/>
      <c r="BS29" s="416"/>
      <c r="BT29" s="416"/>
      <c r="BU29" s="417"/>
      <c r="BV29" s="415">
        <v>457739</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98.9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977059</v>
      </c>
      <c r="BO30" s="419"/>
      <c r="BP30" s="419"/>
      <c r="BQ30" s="419"/>
      <c r="BR30" s="419"/>
      <c r="BS30" s="419"/>
      <c r="BT30" s="419"/>
      <c r="BU30" s="420"/>
      <c r="BV30" s="418">
        <v>955880</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下水道事業会計</v>
      </c>
      <c r="AP34" s="374"/>
      <c r="AQ34" s="374"/>
      <c r="AR34" s="374"/>
      <c r="AS34" s="374"/>
      <c r="AT34" s="374"/>
      <c r="AU34" s="374"/>
      <c r="AV34" s="374"/>
      <c r="AW34" s="374"/>
      <c r="AX34" s="374"/>
      <c r="AY34" s="374"/>
      <c r="AZ34" s="374"/>
      <c r="BA34" s="374"/>
      <c r="BB34" s="374"/>
      <c r="BC34" s="374"/>
      <c r="BD34" s="167"/>
      <c r="BE34" s="375">
        <f>IF(BG34="","",MAX(C34:D43,U34:V43,AM34:AN43)+1)</f>
        <v>10</v>
      </c>
      <c r="BF34" s="375"/>
      <c r="BG34" s="374" t="str">
        <f>IF('各会計、関係団体の財政状況及び健全化判断比率'!B35="","",'各会計、関係団体の財政状況及び健全化判断比率'!B35)</f>
        <v>宅地造成事業特別会計</v>
      </c>
      <c r="BH34" s="374"/>
      <c r="BI34" s="374"/>
      <c r="BJ34" s="374"/>
      <c r="BK34" s="374"/>
      <c r="BL34" s="374"/>
      <c r="BM34" s="374"/>
      <c r="BN34" s="374"/>
      <c r="BO34" s="374"/>
      <c r="BP34" s="374"/>
      <c r="BQ34" s="374"/>
      <c r="BR34" s="374"/>
      <c r="BS34" s="374"/>
      <c r="BT34" s="374"/>
      <c r="BU34" s="374"/>
      <c r="BV34" s="167"/>
      <c r="BW34" s="375">
        <f>IF(BY34="","",MAX(C34:D43,U34:V43,AM34:AN43,BE34:BF43)+1)</f>
        <v>11</v>
      </c>
      <c r="BX34" s="375"/>
      <c r="BY34" s="374" t="str">
        <f>IF('各会計、関係団体の財政状況及び健全化判断比率'!B68="","",'各会計、関係団体の財政状況及び健全化判断比率'!B68)</f>
        <v>播磨内陸医務事業組合</v>
      </c>
      <c r="BZ34" s="374"/>
      <c r="CA34" s="374"/>
      <c r="CB34" s="374"/>
      <c r="CC34" s="374"/>
      <c r="CD34" s="374"/>
      <c r="CE34" s="374"/>
      <c r="CF34" s="374"/>
      <c r="CG34" s="374"/>
      <c r="CH34" s="374"/>
      <c r="CI34" s="374"/>
      <c r="CJ34" s="374"/>
      <c r="CK34" s="374"/>
      <c r="CL34" s="374"/>
      <c r="CM34" s="374"/>
      <c r="CN34" s="167"/>
      <c r="CO34" s="375">
        <f>IF(CQ34="","",MAX(C34:D43,U34:V43,AM34:AN43,BE34:BF43,BW34:BX43)+1)</f>
        <v>19</v>
      </c>
      <c r="CP34" s="375"/>
      <c r="CQ34" s="374" t="str">
        <f>IF('各会計、関係団体の財政状況及び健全化判断比率'!BS7="","",'各会計、関係団体の財政状況及び健全化判断比率'!BS7)</f>
        <v>株式会社加西北条都市開発</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公園墓地整備事業特別会計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f t="shared" ref="AM35:AM43" si="0">IF(AO35="","",AM34+1)</f>
        <v>7</v>
      </c>
      <c r="AN35" s="375"/>
      <c r="AO35" s="374" t="str">
        <f>IF('各会計、関係団体の財政状況及び健全化判断比率'!B32="","",'各会計、関係団体の財政状況及び健全化判断比率'!B32)</f>
        <v>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12</v>
      </c>
      <c r="BX35" s="375"/>
      <c r="BY35" s="374" t="str">
        <f>IF('各会計、関係団体の財政状況及び健全化判断比率'!B69="","",'各会計、関係団体の財政状況及び健全化判断比率'!B69)</f>
        <v>北播磨こども発達支援センター事務組合わかあゆ園</v>
      </c>
      <c r="BZ35" s="374"/>
      <c r="CA35" s="374"/>
      <c r="CB35" s="374"/>
      <c r="CC35" s="374"/>
      <c r="CD35" s="374"/>
      <c r="CE35" s="374"/>
      <c r="CF35" s="374"/>
      <c r="CG35" s="374"/>
      <c r="CH35" s="374"/>
      <c r="CI35" s="374"/>
      <c r="CJ35" s="374"/>
      <c r="CK35" s="374"/>
      <c r="CL35" s="374"/>
      <c r="CM35" s="374"/>
      <c r="CN35" s="167"/>
      <c r="CO35" s="375">
        <f t="shared" ref="CO35:CO43" si="3">IF(CQ35="","",CO34+1)</f>
        <v>20</v>
      </c>
      <c r="CP35" s="375"/>
      <c r="CQ35" s="374" t="str">
        <f>IF('各会計、関係団体の財政状況及び健全化判断比率'!BS8="","",'各会計、関係団体の財政状況及び健全化判断比率'!BS8)</f>
        <v>北条鉄道株式会社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f t="shared" si="0"/>
        <v>8</v>
      </c>
      <c r="AN36" s="375"/>
      <c r="AO36" s="374" t="str">
        <f>IF('各会計、関係団体の財政状況及び健全化判断比率'!B33="","",'各会計、関係団体の財政状況及び健全化判断比率'!B33)</f>
        <v>病院事業会計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13</v>
      </c>
      <c r="BX36" s="375"/>
      <c r="BY36" s="374" t="str">
        <f>IF('各会計、関係団体の財政状況及び健全化判断比率'!B70="","",'各会計、関係団体の財政状況及び健全化判断比率'!B70)</f>
        <v>北はりま消防組合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f t="shared" si="0"/>
        <v>9</v>
      </c>
      <c r="AN37" s="375"/>
      <c r="AO37" s="374" t="str">
        <f>IF('各会計、関係団体の財政状況及び健全化判断比率'!B34="","",'各会計、関係団体の財政状況及び健全化判断比率'!B34)</f>
        <v>農業共済事業会計</v>
      </c>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14</v>
      </c>
      <c r="BX37" s="375"/>
      <c r="BY37" s="374" t="str">
        <f>IF('各会計、関係団体の財政状況及び健全化判断比率'!B71="","",'各会計、関係団体の財政状況及び健全化判断比率'!B71)</f>
        <v>兵庫県後期高齢者医療広域連合（一般会計）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15</v>
      </c>
      <c r="BX38" s="375"/>
      <c r="BY38" s="374" t="str">
        <f>IF('各会計、関係団体の財政状況及び健全化判断比率'!B72="","",'各会計、関係団体の財政状況及び健全化判断比率'!B72)</f>
        <v>兵庫県後期高齢者医療広域連合（特別会計）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16</v>
      </c>
      <c r="BX39" s="375"/>
      <c r="BY39" s="374" t="str">
        <f>IF('各会計、関係団体の財政状況及び健全化判断比率'!B73="","",'各会計、関係団体の財政状況及び健全化判断比率'!B73)</f>
        <v>兵庫県市町村退職手当組合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17</v>
      </c>
      <c r="BX40" s="375"/>
      <c r="BY40" s="374" t="str">
        <f>IF('各会計、関係団体の財政状況及び健全化判断比率'!B74="","",'各会計、関係団体の財政状況及び健全化判断比率'!B74)</f>
        <v>市川町外三ヶ市町共有財産事務組合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18</v>
      </c>
      <c r="BX41" s="375"/>
      <c r="BY41" s="374" t="str">
        <f>IF('各会計、関係団体の財政状況及び健全化判断比率'!B75="","",'各会計、関係団体の財政状況及び健全化判断比率'!B75)</f>
        <v>小野加東加西環境施設事務組合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7" zoomScale="70" zoomScaleNormal="70" zoomScaleSheetLayoutView="100" workbookViewId="0">
      <selection activeCell="N32" sqref="N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4" t="s">
        <v>533</v>
      </c>
      <c r="D34" s="1184"/>
      <c r="E34" s="1185"/>
      <c r="F34" s="32">
        <v>8.6</v>
      </c>
      <c r="G34" s="33">
        <v>9.41</v>
      </c>
      <c r="H34" s="33">
        <v>8.77</v>
      </c>
      <c r="I34" s="33">
        <v>7.71</v>
      </c>
      <c r="J34" s="34">
        <v>8.58</v>
      </c>
      <c r="K34" s="22"/>
      <c r="L34" s="22"/>
      <c r="M34" s="22"/>
      <c r="N34" s="22"/>
      <c r="O34" s="22"/>
      <c r="P34" s="22"/>
    </row>
    <row r="35" spans="1:16" ht="39" customHeight="1" x14ac:dyDescent="0.15">
      <c r="A35" s="22"/>
      <c r="B35" s="35"/>
      <c r="C35" s="1178" t="s">
        <v>534</v>
      </c>
      <c r="D35" s="1179"/>
      <c r="E35" s="1180"/>
      <c r="F35" s="36">
        <v>2.96</v>
      </c>
      <c r="G35" s="37">
        <v>3.58</v>
      </c>
      <c r="H35" s="37">
        <v>3.5</v>
      </c>
      <c r="I35" s="37">
        <v>2.4500000000000002</v>
      </c>
      <c r="J35" s="38">
        <v>3.73</v>
      </c>
      <c r="K35" s="22"/>
      <c r="L35" s="22"/>
      <c r="M35" s="22"/>
      <c r="N35" s="22"/>
      <c r="O35" s="22"/>
      <c r="P35" s="22"/>
    </row>
    <row r="36" spans="1:16" ht="39" customHeight="1" x14ac:dyDescent="0.15">
      <c r="A36" s="22"/>
      <c r="B36" s="35"/>
      <c r="C36" s="1178" t="s">
        <v>535</v>
      </c>
      <c r="D36" s="1179"/>
      <c r="E36" s="1180"/>
      <c r="F36" s="36">
        <v>0.55000000000000004</v>
      </c>
      <c r="G36" s="37">
        <v>0.4</v>
      </c>
      <c r="H36" s="37">
        <v>0.16</v>
      </c>
      <c r="I36" s="37">
        <v>0.75</v>
      </c>
      <c r="J36" s="38">
        <v>2.73</v>
      </c>
      <c r="K36" s="22"/>
      <c r="L36" s="22"/>
      <c r="M36" s="22"/>
      <c r="N36" s="22"/>
      <c r="O36" s="22"/>
      <c r="P36" s="22"/>
    </row>
    <row r="37" spans="1:16" ht="39" customHeight="1" x14ac:dyDescent="0.15">
      <c r="A37" s="22"/>
      <c r="B37" s="35"/>
      <c r="C37" s="1178" t="s">
        <v>536</v>
      </c>
      <c r="D37" s="1179"/>
      <c r="E37" s="1180"/>
      <c r="F37" s="36">
        <v>0.82</v>
      </c>
      <c r="G37" s="37">
        <v>0.77</v>
      </c>
      <c r="H37" s="37">
        <v>0.74</v>
      </c>
      <c r="I37" s="37">
        <v>0.69</v>
      </c>
      <c r="J37" s="38">
        <v>0.67</v>
      </c>
      <c r="K37" s="22"/>
      <c r="L37" s="22"/>
      <c r="M37" s="22"/>
      <c r="N37" s="22"/>
      <c r="O37" s="22"/>
      <c r="P37" s="22"/>
    </row>
    <row r="38" spans="1:16" ht="39" customHeight="1" x14ac:dyDescent="0.15">
      <c r="A38" s="22"/>
      <c r="B38" s="35"/>
      <c r="C38" s="1178" t="s">
        <v>537</v>
      </c>
      <c r="D38" s="1179"/>
      <c r="E38" s="1180"/>
      <c r="F38" s="36">
        <v>0.15</v>
      </c>
      <c r="G38" s="37">
        <v>0.05</v>
      </c>
      <c r="H38" s="37">
        <v>0.01</v>
      </c>
      <c r="I38" s="37">
        <v>0.34</v>
      </c>
      <c r="J38" s="38">
        <v>0.23</v>
      </c>
      <c r="K38" s="22"/>
      <c r="L38" s="22"/>
      <c r="M38" s="22"/>
      <c r="N38" s="22"/>
      <c r="O38" s="22"/>
      <c r="P38" s="22"/>
    </row>
    <row r="39" spans="1:16" ht="39" customHeight="1" x14ac:dyDescent="0.15">
      <c r="A39" s="22"/>
      <c r="B39" s="35"/>
      <c r="C39" s="1178" t="s">
        <v>538</v>
      </c>
      <c r="D39" s="1179"/>
      <c r="E39" s="1180"/>
      <c r="F39" s="36">
        <v>1.24</v>
      </c>
      <c r="G39" s="37">
        <v>1.79</v>
      </c>
      <c r="H39" s="37">
        <v>0.52</v>
      </c>
      <c r="I39" s="37">
        <v>0.71</v>
      </c>
      <c r="J39" s="38">
        <v>0.19</v>
      </c>
      <c r="K39" s="22"/>
      <c r="L39" s="22"/>
      <c r="M39" s="22"/>
      <c r="N39" s="22"/>
      <c r="O39" s="22"/>
      <c r="P39" s="22"/>
    </row>
    <row r="40" spans="1:16" ht="39" customHeight="1" x14ac:dyDescent="0.15">
      <c r="A40" s="22"/>
      <c r="B40" s="35"/>
      <c r="C40" s="1178" t="s">
        <v>539</v>
      </c>
      <c r="D40" s="1179"/>
      <c r="E40" s="1180"/>
      <c r="F40" s="36">
        <v>4.4400000000000004</v>
      </c>
      <c r="G40" s="37">
        <v>3.78</v>
      </c>
      <c r="H40" s="37">
        <v>1.57</v>
      </c>
      <c r="I40" s="37">
        <v>0.73</v>
      </c>
      <c r="J40" s="38">
        <v>0.08</v>
      </c>
      <c r="K40" s="22"/>
      <c r="L40" s="22"/>
      <c r="M40" s="22"/>
      <c r="N40" s="22"/>
      <c r="O40" s="22"/>
      <c r="P40" s="22"/>
    </row>
    <row r="41" spans="1:16" ht="39" customHeight="1" x14ac:dyDescent="0.15">
      <c r="A41" s="22"/>
      <c r="B41" s="35"/>
      <c r="C41" s="1178" t="s">
        <v>540</v>
      </c>
      <c r="D41" s="1179"/>
      <c r="E41" s="1180"/>
      <c r="F41" s="36">
        <v>0.45</v>
      </c>
      <c r="G41" s="37">
        <v>0.46</v>
      </c>
      <c r="H41" s="37">
        <v>0.5</v>
      </c>
      <c r="I41" s="37">
        <v>0.45</v>
      </c>
      <c r="J41" s="38">
        <v>0.05</v>
      </c>
      <c r="K41" s="22"/>
      <c r="L41" s="22"/>
      <c r="M41" s="22"/>
      <c r="N41" s="22"/>
      <c r="O41" s="22"/>
      <c r="P41" s="22"/>
    </row>
    <row r="42" spans="1:16" ht="39" customHeight="1" x14ac:dyDescent="0.15">
      <c r="A42" s="22"/>
      <c r="B42" s="39"/>
      <c r="C42" s="1178" t="s">
        <v>541</v>
      </c>
      <c r="D42" s="1179"/>
      <c r="E42" s="1180"/>
      <c r="F42" s="36" t="s">
        <v>486</v>
      </c>
      <c r="G42" s="37" t="s">
        <v>486</v>
      </c>
      <c r="H42" s="37" t="s">
        <v>486</v>
      </c>
      <c r="I42" s="37" t="s">
        <v>486</v>
      </c>
      <c r="J42" s="38" t="s">
        <v>486</v>
      </c>
      <c r="K42" s="22"/>
      <c r="L42" s="22"/>
      <c r="M42" s="22"/>
      <c r="N42" s="22"/>
      <c r="O42" s="22"/>
      <c r="P42" s="22"/>
    </row>
    <row r="43" spans="1:16" ht="39" customHeight="1" thickBot="1" x14ac:dyDescent="0.2">
      <c r="A43" s="22"/>
      <c r="B43" s="40"/>
      <c r="C43" s="1181" t="s">
        <v>542</v>
      </c>
      <c r="D43" s="1182"/>
      <c r="E43" s="1183"/>
      <c r="F43" s="41">
        <v>0.09</v>
      </c>
      <c r="G43" s="42">
        <v>0</v>
      </c>
      <c r="H43" s="42">
        <v>0</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1" zoomScale="70" zoomScaleNormal="70" zoomScaleSheetLayoutView="55" workbookViewId="0">
      <selection activeCell="Q43" sqref="Q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1962</v>
      </c>
      <c r="L45" s="60">
        <v>1776</v>
      </c>
      <c r="M45" s="60">
        <v>1798</v>
      </c>
      <c r="N45" s="60">
        <v>1626</v>
      </c>
      <c r="O45" s="61">
        <v>1656</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486</v>
      </c>
      <c r="L46" s="64" t="s">
        <v>486</v>
      </c>
      <c r="M46" s="64" t="s">
        <v>486</v>
      </c>
      <c r="N46" s="64" t="s">
        <v>486</v>
      </c>
      <c r="O46" s="65" t="s">
        <v>486</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486</v>
      </c>
      <c r="L47" s="64" t="s">
        <v>486</v>
      </c>
      <c r="M47" s="64" t="s">
        <v>486</v>
      </c>
      <c r="N47" s="64" t="s">
        <v>486</v>
      </c>
      <c r="O47" s="65" t="s">
        <v>486</v>
      </c>
      <c r="P47" s="48"/>
      <c r="Q47" s="48"/>
      <c r="R47" s="48"/>
      <c r="S47" s="48"/>
      <c r="T47" s="48"/>
      <c r="U47" s="48"/>
    </row>
    <row r="48" spans="1:21" ht="30.75" customHeight="1" x14ac:dyDescent="0.15">
      <c r="A48" s="48"/>
      <c r="B48" s="1196"/>
      <c r="C48" s="1197"/>
      <c r="D48" s="62"/>
      <c r="E48" s="1188" t="s">
        <v>15</v>
      </c>
      <c r="F48" s="1188"/>
      <c r="G48" s="1188"/>
      <c r="H48" s="1188"/>
      <c r="I48" s="1188"/>
      <c r="J48" s="1189"/>
      <c r="K48" s="63">
        <v>1613</v>
      </c>
      <c r="L48" s="64">
        <v>1601</v>
      </c>
      <c r="M48" s="64">
        <v>1493</v>
      </c>
      <c r="N48" s="64">
        <v>1426</v>
      </c>
      <c r="O48" s="65">
        <v>1282</v>
      </c>
      <c r="P48" s="48"/>
      <c r="Q48" s="48"/>
      <c r="R48" s="48"/>
      <c r="S48" s="48"/>
      <c r="T48" s="48"/>
      <c r="U48" s="48"/>
    </row>
    <row r="49" spans="1:21" ht="30.75" customHeight="1" x14ac:dyDescent="0.15">
      <c r="A49" s="48"/>
      <c r="B49" s="1196"/>
      <c r="C49" s="1197"/>
      <c r="D49" s="62"/>
      <c r="E49" s="1188" t="s">
        <v>16</v>
      </c>
      <c r="F49" s="1188"/>
      <c r="G49" s="1188"/>
      <c r="H49" s="1188"/>
      <c r="I49" s="1188"/>
      <c r="J49" s="1189"/>
      <c r="K49" s="63">
        <v>0</v>
      </c>
      <c r="L49" s="64">
        <v>15</v>
      </c>
      <c r="M49" s="64">
        <v>44</v>
      </c>
      <c r="N49" s="64">
        <v>66</v>
      </c>
      <c r="O49" s="65">
        <v>79</v>
      </c>
      <c r="P49" s="48"/>
      <c r="Q49" s="48"/>
      <c r="R49" s="48"/>
      <c r="S49" s="48"/>
      <c r="T49" s="48"/>
      <c r="U49" s="48"/>
    </row>
    <row r="50" spans="1:21" ht="30.75" customHeight="1" x14ac:dyDescent="0.15">
      <c r="A50" s="48"/>
      <c r="B50" s="1196"/>
      <c r="C50" s="1197"/>
      <c r="D50" s="62"/>
      <c r="E50" s="1188" t="s">
        <v>17</v>
      </c>
      <c r="F50" s="1188"/>
      <c r="G50" s="1188"/>
      <c r="H50" s="1188"/>
      <c r="I50" s="1188"/>
      <c r="J50" s="1189"/>
      <c r="K50" s="63">
        <v>230</v>
      </c>
      <c r="L50" s="64">
        <v>165</v>
      </c>
      <c r="M50" s="64">
        <v>104</v>
      </c>
      <c r="N50" s="64">
        <v>24</v>
      </c>
      <c r="O50" s="65">
        <v>21</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486</v>
      </c>
      <c r="L51" s="64">
        <v>0</v>
      </c>
      <c r="M51" s="64">
        <v>0</v>
      </c>
      <c r="N51" s="64">
        <v>0</v>
      </c>
      <c r="O51" s="65" t="s">
        <v>486</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2399</v>
      </c>
      <c r="L52" s="64">
        <v>2389</v>
      </c>
      <c r="M52" s="64">
        <v>2422</v>
      </c>
      <c r="N52" s="64">
        <v>2322</v>
      </c>
      <c r="O52" s="65">
        <v>2155</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1406</v>
      </c>
      <c r="L53" s="69">
        <v>1168</v>
      </c>
      <c r="M53" s="69">
        <v>1017</v>
      </c>
      <c r="N53" s="69">
        <v>820</v>
      </c>
      <c r="O53" s="70">
        <v>883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activeCell="L44" sqref="L44"/>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525</v>
      </c>
      <c r="J40" s="79" t="s">
        <v>526</v>
      </c>
      <c r="K40" s="79" t="s">
        <v>527</v>
      </c>
      <c r="L40" s="79" t="s">
        <v>528</v>
      </c>
      <c r="M40" s="80" t="s">
        <v>529</v>
      </c>
    </row>
    <row r="41" spans="2:13" ht="27.75" customHeight="1" x14ac:dyDescent="0.15">
      <c r="B41" s="1214" t="s">
        <v>24</v>
      </c>
      <c r="C41" s="1215"/>
      <c r="D41" s="81"/>
      <c r="E41" s="1216" t="s">
        <v>25</v>
      </c>
      <c r="F41" s="1216"/>
      <c r="G41" s="1216"/>
      <c r="H41" s="1217"/>
      <c r="I41" s="82">
        <v>13821</v>
      </c>
      <c r="J41" s="83">
        <v>16978</v>
      </c>
      <c r="K41" s="83">
        <v>17238</v>
      </c>
      <c r="L41" s="83">
        <v>18766</v>
      </c>
      <c r="M41" s="84">
        <v>19361</v>
      </c>
    </row>
    <row r="42" spans="2:13" ht="27.75" customHeight="1" x14ac:dyDescent="0.15">
      <c r="B42" s="1204"/>
      <c r="C42" s="1205"/>
      <c r="D42" s="85"/>
      <c r="E42" s="1208" t="s">
        <v>26</v>
      </c>
      <c r="F42" s="1208"/>
      <c r="G42" s="1208"/>
      <c r="H42" s="1209"/>
      <c r="I42" s="86">
        <v>2413</v>
      </c>
      <c r="J42" s="87">
        <v>215</v>
      </c>
      <c r="K42" s="87">
        <v>75</v>
      </c>
      <c r="L42" s="87">
        <v>44</v>
      </c>
      <c r="M42" s="88">
        <v>24</v>
      </c>
    </row>
    <row r="43" spans="2:13" ht="27.75" customHeight="1" x14ac:dyDescent="0.15">
      <c r="B43" s="1204"/>
      <c r="C43" s="1205"/>
      <c r="D43" s="85"/>
      <c r="E43" s="1208" t="s">
        <v>27</v>
      </c>
      <c r="F43" s="1208"/>
      <c r="G43" s="1208"/>
      <c r="H43" s="1209"/>
      <c r="I43" s="86">
        <v>18629</v>
      </c>
      <c r="J43" s="87">
        <v>17161</v>
      </c>
      <c r="K43" s="87">
        <v>15794</v>
      </c>
      <c r="L43" s="87">
        <v>14669</v>
      </c>
      <c r="M43" s="88">
        <v>14246</v>
      </c>
    </row>
    <row r="44" spans="2:13" ht="27.75" customHeight="1" x14ac:dyDescent="0.15">
      <c r="B44" s="1204"/>
      <c r="C44" s="1205"/>
      <c r="D44" s="85"/>
      <c r="E44" s="1208" t="s">
        <v>28</v>
      </c>
      <c r="F44" s="1208"/>
      <c r="G44" s="1208"/>
      <c r="H44" s="1209"/>
      <c r="I44" s="86">
        <v>60</v>
      </c>
      <c r="J44" s="87">
        <v>165</v>
      </c>
      <c r="K44" s="87">
        <v>178</v>
      </c>
      <c r="L44" s="87">
        <v>122</v>
      </c>
      <c r="M44" s="88">
        <v>53</v>
      </c>
    </row>
    <row r="45" spans="2:13" ht="27.75" customHeight="1" x14ac:dyDescent="0.15">
      <c r="B45" s="1204"/>
      <c r="C45" s="1205"/>
      <c r="D45" s="85"/>
      <c r="E45" s="1208" t="s">
        <v>29</v>
      </c>
      <c r="F45" s="1208"/>
      <c r="G45" s="1208"/>
      <c r="H45" s="1209"/>
      <c r="I45" s="86">
        <v>2702</v>
      </c>
      <c r="J45" s="87">
        <v>2217</v>
      </c>
      <c r="K45" s="87">
        <v>1741</v>
      </c>
      <c r="L45" s="87">
        <v>1384</v>
      </c>
      <c r="M45" s="88">
        <v>1330</v>
      </c>
    </row>
    <row r="46" spans="2:13" ht="27.75" customHeight="1" x14ac:dyDescent="0.15">
      <c r="B46" s="1204"/>
      <c r="C46" s="1205"/>
      <c r="D46" s="89"/>
      <c r="E46" s="1208" t="s">
        <v>30</v>
      </c>
      <c r="F46" s="1208"/>
      <c r="G46" s="1208"/>
      <c r="H46" s="1209"/>
      <c r="I46" s="86" t="s">
        <v>486</v>
      </c>
      <c r="J46" s="87" t="s">
        <v>486</v>
      </c>
      <c r="K46" s="87" t="s">
        <v>486</v>
      </c>
      <c r="L46" s="87" t="s">
        <v>486</v>
      </c>
      <c r="M46" s="88" t="s">
        <v>486</v>
      </c>
    </row>
    <row r="47" spans="2:13" ht="27.75" customHeight="1" x14ac:dyDescent="0.15">
      <c r="B47" s="1204"/>
      <c r="C47" s="1205"/>
      <c r="D47" s="90"/>
      <c r="E47" s="1218" t="s">
        <v>31</v>
      </c>
      <c r="F47" s="1219"/>
      <c r="G47" s="1219"/>
      <c r="H47" s="1220"/>
      <c r="I47" s="86" t="s">
        <v>486</v>
      </c>
      <c r="J47" s="87" t="s">
        <v>486</v>
      </c>
      <c r="K47" s="87" t="s">
        <v>486</v>
      </c>
      <c r="L47" s="87" t="s">
        <v>486</v>
      </c>
      <c r="M47" s="88" t="s">
        <v>486</v>
      </c>
    </row>
    <row r="48" spans="2:13" ht="27.75" customHeight="1" x14ac:dyDescent="0.15">
      <c r="B48" s="1204"/>
      <c r="C48" s="1205"/>
      <c r="D48" s="85"/>
      <c r="E48" s="1208" t="s">
        <v>32</v>
      </c>
      <c r="F48" s="1208"/>
      <c r="G48" s="1208"/>
      <c r="H48" s="1209"/>
      <c r="I48" s="86" t="s">
        <v>486</v>
      </c>
      <c r="J48" s="87" t="s">
        <v>486</v>
      </c>
      <c r="K48" s="87" t="s">
        <v>486</v>
      </c>
      <c r="L48" s="87" t="s">
        <v>486</v>
      </c>
      <c r="M48" s="88" t="s">
        <v>486</v>
      </c>
    </row>
    <row r="49" spans="2:13" ht="27.75" customHeight="1" x14ac:dyDescent="0.15">
      <c r="B49" s="1206"/>
      <c r="C49" s="1207"/>
      <c r="D49" s="85"/>
      <c r="E49" s="1208" t="s">
        <v>33</v>
      </c>
      <c r="F49" s="1208"/>
      <c r="G49" s="1208"/>
      <c r="H49" s="1209"/>
      <c r="I49" s="86" t="s">
        <v>486</v>
      </c>
      <c r="J49" s="87" t="s">
        <v>486</v>
      </c>
      <c r="K49" s="87" t="s">
        <v>486</v>
      </c>
      <c r="L49" s="87" t="s">
        <v>486</v>
      </c>
      <c r="M49" s="88" t="s">
        <v>486</v>
      </c>
    </row>
    <row r="50" spans="2:13" ht="27.75" customHeight="1" x14ac:dyDescent="0.15">
      <c r="B50" s="1202" t="s">
        <v>34</v>
      </c>
      <c r="C50" s="1203"/>
      <c r="D50" s="91"/>
      <c r="E50" s="1208" t="s">
        <v>35</v>
      </c>
      <c r="F50" s="1208"/>
      <c r="G50" s="1208"/>
      <c r="H50" s="1209"/>
      <c r="I50" s="86">
        <v>3667</v>
      </c>
      <c r="J50" s="87">
        <v>3726</v>
      </c>
      <c r="K50" s="87">
        <v>3587</v>
      </c>
      <c r="L50" s="87">
        <v>3785</v>
      </c>
      <c r="M50" s="88">
        <v>3242</v>
      </c>
    </row>
    <row r="51" spans="2:13" ht="27.75" customHeight="1" x14ac:dyDescent="0.15">
      <c r="B51" s="1204"/>
      <c r="C51" s="1205"/>
      <c r="D51" s="85"/>
      <c r="E51" s="1208" t="s">
        <v>36</v>
      </c>
      <c r="F51" s="1208"/>
      <c r="G51" s="1208"/>
      <c r="H51" s="1209"/>
      <c r="I51" s="86">
        <v>2245</v>
      </c>
      <c r="J51" s="87">
        <v>2080</v>
      </c>
      <c r="K51" s="87">
        <v>1995</v>
      </c>
      <c r="L51" s="87">
        <v>1918</v>
      </c>
      <c r="M51" s="88">
        <v>1913</v>
      </c>
    </row>
    <row r="52" spans="2:13" ht="27.75" customHeight="1" x14ac:dyDescent="0.15">
      <c r="B52" s="1206"/>
      <c r="C52" s="1207"/>
      <c r="D52" s="85"/>
      <c r="E52" s="1208" t="s">
        <v>37</v>
      </c>
      <c r="F52" s="1208"/>
      <c r="G52" s="1208"/>
      <c r="H52" s="1209"/>
      <c r="I52" s="86">
        <v>24136</v>
      </c>
      <c r="J52" s="87">
        <v>23735</v>
      </c>
      <c r="K52" s="87">
        <v>23119</v>
      </c>
      <c r="L52" s="87">
        <v>23238</v>
      </c>
      <c r="M52" s="88">
        <v>23195</v>
      </c>
    </row>
    <row r="53" spans="2:13" ht="27.75" customHeight="1" thickBot="1" x14ac:dyDescent="0.2">
      <c r="B53" s="1210" t="s">
        <v>21</v>
      </c>
      <c r="C53" s="1211"/>
      <c r="D53" s="92"/>
      <c r="E53" s="1212" t="s">
        <v>38</v>
      </c>
      <c r="F53" s="1212"/>
      <c r="G53" s="1212"/>
      <c r="H53" s="1213"/>
      <c r="I53" s="93">
        <v>7576</v>
      </c>
      <c r="J53" s="94">
        <v>7195</v>
      </c>
      <c r="K53" s="94">
        <v>6325</v>
      </c>
      <c r="L53" s="94">
        <v>6044</v>
      </c>
      <c r="M53" s="95">
        <v>6665</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61" zoomScale="70" zoomScaleNormal="70" zoomScaleSheetLayoutView="55" workbookViewId="0">
      <selection activeCell="F44" sqref="F44"/>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ht="13.5"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563</v>
      </c>
    </row>
    <row r="11" spans="1:51" s="370" customFormat="1" ht="13.5"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563</v>
      </c>
    </row>
    <row r="13" spans="1:51" s="370" customFormat="1" ht="13.5"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x14ac:dyDescent="0.15">
      <c r="P19" s="246"/>
      <c r="Q19" s="246"/>
    </row>
    <row r="20" spans="1:259" ht="13.5"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6"/>
      <c r="C40" s="246"/>
      <c r="D40" s="246"/>
      <c r="E40" s="246"/>
      <c r="F40" s="246"/>
      <c r="G40" s="246"/>
      <c r="H40" s="246"/>
      <c r="I40" s="246"/>
      <c r="J40" s="246"/>
      <c r="K40" s="246"/>
      <c r="L40" s="246"/>
      <c r="M40" s="246"/>
      <c r="N40" s="246"/>
      <c r="O40" s="246"/>
      <c r="P40" s="356"/>
      <c r="Q40" s="246"/>
    </row>
    <row r="41" spans="2:17" ht="17.25" x14ac:dyDescent="0.15">
      <c r="B41" s="247" t="s">
        <v>562</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5" t="s">
        <v>558</v>
      </c>
      <c r="I42" s="354"/>
      <c r="J42" s="354"/>
      <c r="K42" s="354"/>
      <c r="L42" s="246"/>
      <c r="M42" s="246"/>
      <c r="N42" s="246"/>
      <c r="O42" s="246"/>
    </row>
    <row r="43" spans="2:17" ht="13.5" x14ac:dyDescent="0.15">
      <c r="B43" s="250"/>
      <c r="C43" s="246"/>
      <c r="D43" s="246"/>
      <c r="E43" s="246"/>
      <c r="F43" s="246"/>
      <c r="G43" s="1233" t="s">
        <v>566</v>
      </c>
      <c r="H43" s="1234"/>
      <c r="I43" s="1234"/>
      <c r="J43" s="1234"/>
      <c r="K43" s="1234"/>
      <c r="L43" s="1234"/>
      <c r="M43" s="1234"/>
      <c r="N43" s="1234"/>
      <c r="O43" s="1235"/>
    </row>
    <row r="44" spans="2:17" ht="13.5" x14ac:dyDescent="0.15">
      <c r="B44" s="250"/>
      <c r="C44" s="246"/>
      <c r="D44" s="246"/>
      <c r="E44" s="246"/>
      <c r="F44" s="246"/>
      <c r="G44" s="1236"/>
      <c r="H44" s="1237"/>
      <c r="I44" s="1237"/>
      <c r="J44" s="1237"/>
      <c r="K44" s="1237"/>
      <c r="L44" s="1237"/>
      <c r="M44" s="1237"/>
      <c r="N44" s="1237"/>
      <c r="O44" s="1238"/>
    </row>
    <row r="45" spans="2:17" ht="13.5" x14ac:dyDescent="0.15">
      <c r="B45" s="250"/>
      <c r="C45" s="246"/>
      <c r="D45" s="246"/>
      <c r="E45" s="246"/>
      <c r="F45" s="246"/>
      <c r="G45" s="1236"/>
      <c r="H45" s="1237"/>
      <c r="I45" s="1237"/>
      <c r="J45" s="1237"/>
      <c r="K45" s="1237"/>
      <c r="L45" s="1237"/>
      <c r="M45" s="1237"/>
      <c r="N45" s="1237"/>
      <c r="O45" s="1238"/>
    </row>
    <row r="46" spans="2:17" ht="13.5" x14ac:dyDescent="0.15">
      <c r="B46" s="250"/>
      <c r="C46" s="246"/>
      <c r="D46" s="246"/>
      <c r="E46" s="246"/>
      <c r="F46" s="246"/>
      <c r="G46" s="1236"/>
      <c r="H46" s="1237"/>
      <c r="I46" s="1237"/>
      <c r="J46" s="1237"/>
      <c r="K46" s="1237"/>
      <c r="L46" s="1237"/>
      <c r="M46" s="1237"/>
      <c r="N46" s="1237"/>
      <c r="O46" s="1238"/>
    </row>
    <row r="47" spans="2:17" ht="13.5" x14ac:dyDescent="0.15">
      <c r="B47" s="250"/>
      <c r="C47" s="246"/>
      <c r="D47" s="246"/>
      <c r="E47" s="246"/>
      <c r="F47" s="246"/>
      <c r="G47" s="1239"/>
      <c r="H47" s="1240"/>
      <c r="I47" s="1240"/>
      <c r="J47" s="1240"/>
      <c r="K47" s="1240"/>
      <c r="L47" s="1240"/>
      <c r="M47" s="1240"/>
      <c r="N47" s="1240"/>
      <c r="O47" s="1241"/>
    </row>
    <row r="48" spans="2:17" ht="13.5" x14ac:dyDescent="0.15">
      <c r="B48" s="250"/>
      <c r="C48" s="246"/>
      <c r="D48" s="246"/>
      <c r="E48" s="246"/>
      <c r="F48" s="246"/>
      <c r="G48" s="246"/>
      <c r="H48" s="365"/>
      <c r="I48" s="365"/>
      <c r="J48" s="365"/>
    </row>
    <row r="49" spans="1:17" ht="13.5" x14ac:dyDescent="0.15">
      <c r="B49" s="250"/>
      <c r="C49" s="246"/>
      <c r="D49" s="246"/>
      <c r="E49" s="246"/>
      <c r="F49" s="246"/>
      <c r="G49" s="245" t="s">
        <v>561</v>
      </c>
    </row>
    <row r="50" spans="1:17" ht="13.5" x14ac:dyDescent="0.15">
      <c r="B50" s="250"/>
      <c r="C50" s="246"/>
      <c r="D50" s="246"/>
      <c r="E50" s="246"/>
      <c r="F50" s="246"/>
      <c r="G50" s="1242"/>
      <c r="H50" s="1243"/>
      <c r="I50" s="1243"/>
      <c r="J50" s="1244"/>
      <c r="K50" s="347" t="s">
        <v>525</v>
      </c>
      <c r="L50" s="347" t="s">
        <v>526</v>
      </c>
      <c r="M50" s="347" t="s">
        <v>527</v>
      </c>
      <c r="N50" s="347" t="s">
        <v>528</v>
      </c>
      <c r="O50" s="347" t="s">
        <v>529</v>
      </c>
    </row>
    <row r="51" spans="1:17" ht="13.5" x14ac:dyDescent="0.15">
      <c r="B51" s="250"/>
      <c r="C51" s="246"/>
      <c r="D51" s="246"/>
      <c r="E51" s="246"/>
      <c r="F51" s="246"/>
      <c r="G51" s="1245" t="s">
        <v>556</v>
      </c>
      <c r="H51" s="1246"/>
      <c r="I51" s="1251" t="s">
        <v>554</v>
      </c>
      <c r="J51" s="1251"/>
      <c r="K51" s="1221"/>
      <c r="L51" s="1221"/>
      <c r="M51" s="1221"/>
      <c r="N51" s="1222">
        <v>61.6</v>
      </c>
      <c r="O51" s="1221"/>
    </row>
    <row r="52" spans="1:17" ht="13.5" x14ac:dyDescent="0.15">
      <c r="B52" s="250"/>
      <c r="C52" s="246"/>
      <c r="D52" s="246"/>
      <c r="E52" s="246"/>
      <c r="F52" s="246"/>
      <c r="G52" s="1247"/>
      <c r="H52" s="1248"/>
      <c r="I52" s="1252"/>
      <c r="J52" s="1252"/>
      <c r="K52" s="1222"/>
      <c r="L52" s="1222"/>
      <c r="M52" s="1222"/>
      <c r="N52" s="1222"/>
      <c r="O52" s="1222"/>
    </row>
    <row r="53" spans="1:17" ht="13.5" x14ac:dyDescent="0.15">
      <c r="A53" s="357"/>
      <c r="B53" s="250"/>
      <c r="C53" s="246"/>
      <c r="D53" s="246"/>
      <c r="E53" s="246"/>
      <c r="F53" s="246"/>
      <c r="G53" s="1247"/>
      <c r="H53" s="1248"/>
      <c r="I53" s="1223" t="s">
        <v>560</v>
      </c>
      <c r="J53" s="1223"/>
      <c r="K53" s="1224"/>
      <c r="L53" s="1224"/>
      <c r="M53" s="1224"/>
      <c r="N53" s="1226">
        <v>60.5</v>
      </c>
      <c r="O53" s="1224"/>
    </row>
    <row r="54" spans="1:17" ht="13.5" x14ac:dyDescent="0.15">
      <c r="A54" s="357"/>
      <c r="B54" s="250"/>
      <c r="C54" s="246"/>
      <c r="D54" s="246"/>
      <c r="E54" s="246"/>
      <c r="F54" s="246"/>
      <c r="G54" s="1249"/>
      <c r="H54" s="1250"/>
      <c r="I54" s="1223"/>
      <c r="J54" s="1223"/>
      <c r="K54" s="1225"/>
      <c r="L54" s="1225"/>
      <c r="M54" s="1225"/>
      <c r="N54" s="1225"/>
      <c r="O54" s="1225"/>
    </row>
    <row r="55" spans="1:17" ht="13.5" x14ac:dyDescent="0.15">
      <c r="A55" s="357"/>
      <c r="B55" s="250"/>
      <c r="C55" s="246"/>
      <c r="D55" s="246"/>
      <c r="E55" s="246"/>
      <c r="F55" s="246"/>
      <c r="G55" s="1227" t="s">
        <v>555</v>
      </c>
      <c r="H55" s="1228"/>
      <c r="I55" s="1223" t="s">
        <v>554</v>
      </c>
      <c r="J55" s="1223"/>
      <c r="K55" s="1221"/>
      <c r="L55" s="1221"/>
      <c r="M55" s="1221"/>
      <c r="N55" s="1222">
        <v>32.799999999999997</v>
      </c>
      <c r="O55" s="1221"/>
    </row>
    <row r="56" spans="1:17" ht="13.5" x14ac:dyDescent="0.15">
      <c r="A56" s="357"/>
      <c r="B56" s="250"/>
      <c r="C56" s="246"/>
      <c r="D56" s="246"/>
      <c r="E56" s="246"/>
      <c r="F56" s="246"/>
      <c r="G56" s="1229"/>
      <c r="H56" s="1230"/>
      <c r="I56" s="1223"/>
      <c r="J56" s="1223"/>
      <c r="K56" s="1222"/>
      <c r="L56" s="1222"/>
      <c r="M56" s="1222"/>
      <c r="N56" s="1222"/>
      <c r="O56" s="1222"/>
    </row>
    <row r="57" spans="1:17" s="357" customFormat="1" ht="13.5" x14ac:dyDescent="0.15">
      <c r="B57" s="358"/>
      <c r="C57" s="354"/>
      <c r="D57" s="354"/>
      <c r="E57" s="354"/>
      <c r="F57" s="354"/>
      <c r="G57" s="1229"/>
      <c r="H57" s="1230"/>
      <c r="I57" s="1253" t="s">
        <v>565</v>
      </c>
      <c r="J57" s="1253"/>
      <c r="K57" s="1224"/>
      <c r="L57" s="1224"/>
      <c r="M57" s="1224"/>
      <c r="N57" s="1226">
        <v>58.6</v>
      </c>
      <c r="O57" s="1224"/>
      <c r="P57" s="363"/>
      <c r="Q57" s="358"/>
    </row>
    <row r="58" spans="1:17" s="357" customFormat="1" ht="13.5" x14ac:dyDescent="0.15">
      <c r="A58" s="245"/>
      <c r="B58" s="358"/>
      <c r="C58" s="354"/>
      <c r="D58" s="354"/>
      <c r="E58" s="354"/>
      <c r="F58" s="354"/>
      <c r="G58" s="1231"/>
      <c r="H58" s="1232"/>
      <c r="I58" s="1253"/>
      <c r="J58" s="1253"/>
      <c r="K58" s="1225"/>
      <c r="L58" s="1225"/>
      <c r="M58" s="1225"/>
      <c r="N58" s="1225"/>
      <c r="O58" s="1225"/>
      <c r="P58" s="363"/>
      <c r="Q58" s="358"/>
    </row>
    <row r="59" spans="1:17" s="357" customFormat="1" ht="13.5" x14ac:dyDescent="0.15">
      <c r="A59" s="245"/>
      <c r="B59" s="358"/>
      <c r="C59" s="354"/>
      <c r="D59" s="354"/>
      <c r="E59" s="354"/>
      <c r="F59" s="354"/>
      <c r="G59" s="354"/>
      <c r="H59" s="354"/>
      <c r="I59" s="354"/>
      <c r="J59" s="354"/>
      <c r="K59" s="364"/>
      <c r="L59" s="364"/>
      <c r="M59" s="364"/>
      <c r="N59" s="364"/>
      <c r="O59" s="364"/>
      <c r="P59" s="363"/>
      <c r="Q59" s="358"/>
    </row>
    <row r="60" spans="1:17" s="357" customFormat="1" ht="13.5" x14ac:dyDescent="0.15">
      <c r="A60" s="245"/>
      <c r="B60" s="358"/>
      <c r="C60" s="354"/>
      <c r="D60" s="354"/>
      <c r="E60" s="354"/>
      <c r="F60" s="354"/>
      <c r="G60" s="354"/>
      <c r="H60" s="354"/>
      <c r="I60" s="354"/>
      <c r="J60" s="354"/>
      <c r="K60" s="364"/>
      <c r="L60" s="364"/>
      <c r="M60" s="364"/>
      <c r="N60" s="364"/>
      <c r="O60" s="364"/>
      <c r="P60" s="363"/>
      <c r="Q60" s="358"/>
    </row>
    <row r="61" spans="1:17" s="357" customFormat="1" ht="13.5" x14ac:dyDescent="0.15">
      <c r="A61" s="245"/>
      <c r="B61" s="362"/>
      <c r="C61" s="361"/>
      <c r="D61" s="361"/>
      <c r="E61" s="361"/>
      <c r="F61" s="361"/>
      <c r="G61" s="361"/>
      <c r="H61" s="361"/>
      <c r="I61" s="361"/>
      <c r="J61" s="361"/>
      <c r="K61" s="361"/>
      <c r="L61" s="361"/>
      <c r="M61" s="360"/>
      <c r="N61" s="360"/>
      <c r="O61" s="360"/>
      <c r="P61" s="359"/>
      <c r="Q61" s="358"/>
    </row>
    <row r="62" spans="1:17" ht="13.5" x14ac:dyDescent="0.15">
      <c r="B62" s="356"/>
      <c r="C62" s="356"/>
      <c r="D62" s="356"/>
      <c r="E62" s="356"/>
      <c r="F62" s="356"/>
      <c r="G62" s="356"/>
      <c r="H62" s="356"/>
      <c r="I62" s="356"/>
      <c r="J62" s="356"/>
      <c r="K62" s="356"/>
      <c r="L62" s="356"/>
      <c r="M62" s="356"/>
      <c r="N62" s="356"/>
      <c r="O62" s="356"/>
      <c r="P62" s="356"/>
      <c r="Q62" s="246"/>
    </row>
    <row r="63" spans="1:17" ht="17.25" x14ac:dyDescent="0.15">
      <c r="B63" s="309" t="s">
        <v>559</v>
      </c>
      <c r="C63" s="246"/>
      <c r="D63" s="246"/>
      <c r="E63" s="246"/>
      <c r="F63" s="246"/>
      <c r="G63" s="246"/>
      <c r="H63" s="246"/>
      <c r="I63" s="246"/>
      <c r="J63" s="246"/>
      <c r="K63" s="246"/>
      <c r="L63" s="246"/>
      <c r="M63" s="246"/>
      <c r="N63" s="246"/>
      <c r="O63" s="246"/>
    </row>
    <row r="64" spans="1:17" ht="13.5" x14ac:dyDescent="0.15">
      <c r="B64" s="250"/>
      <c r="C64" s="246"/>
      <c r="D64" s="246"/>
      <c r="E64" s="246"/>
      <c r="F64" s="246"/>
      <c r="G64" s="355" t="s">
        <v>558</v>
      </c>
      <c r="I64" s="354"/>
      <c r="J64" s="354"/>
      <c r="K64" s="354"/>
      <c r="L64" s="246"/>
      <c r="M64" s="246"/>
      <c r="N64" s="246"/>
      <c r="O64" s="246"/>
    </row>
    <row r="65" spans="2:30" ht="13.5" x14ac:dyDescent="0.15">
      <c r="B65" s="250"/>
      <c r="C65" s="246"/>
      <c r="D65" s="246"/>
      <c r="E65" s="246"/>
      <c r="F65" s="246"/>
      <c r="G65" s="1233" t="s">
        <v>564</v>
      </c>
      <c r="H65" s="1234"/>
      <c r="I65" s="1234"/>
      <c r="J65" s="1234"/>
      <c r="K65" s="1234"/>
      <c r="L65" s="1234"/>
      <c r="M65" s="1234"/>
      <c r="N65" s="1234"/>
      <c r="O65" s="1235"/>
    </row>
    <row r="66" spans="2:30" ht="13.5" x14ac:dyDescent="0.15">
      <c r="B66" s="250"/>
      <c r="C66" s="246"/>
      <c r="D66" s="246"/>
      <c r="E66" s="246"/>
      <c r="F66" s="246"/>
      <c r="G66" s="1236"/>
      <c r="H66" s="1237"/>
      <c r="I66" s="1237"/>
      <c r="J66" s="1237"/>
      <c r="K66" s="1237"/>
      <c r="L66" s="1237"/>
      <c r="M66" s="1237"/>
      <c r="N66" s="1237"/>
      <c r="O66" s="1238"/>
    </row>
    <row r="67" spans="2:30" ht="13.5" x14ac:dyDescent="0.15">
      <c r="B67" s="250"/>
      <c r="C67" s="246"/>
      <c r="D67" s="246"/>
      <c r="E67" s="246"/>
      <c r="F67" s="246"/>
      <c r="G67" s="1236"/>
      <c r="H67" s="1237"/>
      <c r="I67" s="1237"/>
      <c r="J67" s="1237"/>
      <c r="K67" s="1237"/>
      <c r="L67" s="1237"/>
      <c r="M67" s="1237"/>
      <c r="N67" s="1237"/>
      <c r="O67" s="1238"/>
    </row>
    <row r="68" spans="2:30" ht="13.5" x14ac:dyDescent="0.15">
      <c r="B68" s="250"/>
      <c r="C68" s="246"/>
      <c r="D68" s="246"/>
      <c r="E68" s="246"/>
      <c r="F68" s="246"/>
      <c r="G68" s="1236"/>
      <c r="H68" s="1237"/>
      <c r="I68" s="1237"/>
      <c r="J68" s="1237"/>
      <c r="K68" s="1237"/>
      <c r="L68" s="1237"/>
      <c r="M68" s="1237"/>
      <c r="N68" s="1237"/>
      <c r="O68" s="1238"/>
    </row>
    <row r="69" spans="2:30" ht="13.5" x14ac:dyDescent="0.15">
      <c r="B69" s="250"/>
      <c r="C69" s="246"/>
      <c r="D69" s="246"/>
      <c r="E69" s="246"/>
      <c r="F69" s="246"/>
      <c r="G69" s="1239"/>
      <c r="H69" s="1240"/>
      <c r="I69" s="1240"/>
      <c r="J69" s="1240"/>
      <c r="K69" s="1240"/>
      <c r="L69" s="1240"/>
      <c r="M69" s="1240"/>
      <c r="N69" s="1240"/>
      <c r="O69" s="1241"/>
    </row>
    <row r="70" spans="2:30" ht="13.5" x14ac:dyDescent="0.15">
      <c r="B70" s="250"/>
      <c r="C70" s="246"/>
      <c r="D70" s="246"/>
      <c r="E70" s="246"/>
      <c r="F70" s="246"/>
      <c r="G70" s="246"/>
      <c r="H70" s="353"/>
      <c r="I70" s="353"/>
      <c r="J70" s="350"/>
      <c r="K70" s="350"/>
      <c r="L70" s="349"/>
      <c r="M70" s="350"/>
      <c r="N70" s="349"/>
      <c r="O70" s="348"/>
    </row>
    <row r="71" spans="2:30" ht="13.5" x14ac:dyDescent="0.15">
      <c r="B71" s="250"/>
      <c r="C71" s="246"/>
      <c r="D71" s="246"/>
      <c r="E71" s="246"/>
      <c r="F71" s="246"/>
      <c r="G71" s="352" t="s">
        <v>557</v>
      </c>
      <c r="I71" s="351"/>
      <c r="J71" s="350"/>
      <c r="K71" s="350"/>
      <c r="L71" s="349"/>
      <c r="M71" s="350"/>
      <c r="N71" s="349"/>
      <c r="O71" s="348"/>
    </row>
    <row r="72" spans="2:30" ht="13.5" x14ac:dyDescent="0.15">
      <c r="B72" s="250"/>
      <c r="C72" s="246"/>
      <c r="D72" s="246"/>
      <c r="E72" s="246"/>
      <c r="F72" s="246"/>
      <c r="G72" s="1242"/>
      <c r="H72" s="1243"/>
      <c r="I72" s="1243"/>
      <c r="J72" s="1244"/>
      <c r="K72" s="347" t="s">
        <v>525</v>
      </c>
      <c r="L72" s="347" t="s">
        <v>526</v>
      </c>
      <c r="M72" s="347" t="s">
        <v>527</v>
      </c>
      <c r="N72" s="347" t="s">
        <v>528</v>
      </c>
      <c r="O72" s="347" t="s">
        <v>529</v>
      </c>
    </row>
    <row r="73" spans="2:30" ht="13.5" x14ac:dyDescent="0.15">
      <c r="B73" s="250"/>
      <c r="C73" s="246"/>
      <c r="D73" s="246"/>
      <c r="E73" s="246"/>
      <c r="F73" s="246"/>
      <c r="G73" s="1245" t="s">
        <v>556</v>
      </c>
      <c r="H73" s="1246"/>
      <c r="I73" s="1251" t="s">
        <v>554</v>
      </c>
      <c r="J73" s="1251"/>
      <c r="K73" s="1254">
        <v>78.400000000000006</v>
      </c>
      <c r="L73" s="1254">
        <v>74.5</v>
      </c>
      <c r="M73" s="1222">
        <v>66.5</v>
      </c>
      <c r="N73" s="1222">
        <v>61.6</v>
      </c>
      <c r="O73" s="1222">
        <v>68.599999999999994</v>
      </c>
      <c r="S73" s="245">
        <v>9.9</v>
      </c>
    </row>
    <row r="74" spans="2:30" ht="13.5" x14ac:dyDescent="0.15">
      <c r="B74" s="250"/>
      <c r="C74" s="246"/>
      <c r="D74" s="246"/>
      <c r="E74" s="246"/>
      <c r="F74" s="246"/>
      <c r="G74" s="1247"/>
      <c r="H74" s="1248"/>
      <c r="I74" s="1252"/>
      <c r="J74" s="1252"/>
      <c r="K74" s="1254"/>
      <c r="L74" s="1254"/>
      <c r="M74" s="1222"/>
      <c r="N74" s="1222"/>
      <c r="O74" s="1222"/>
    </row>
    <row r="75" spans="2:30" ht="13.5" x14ac:dyDescent="0.15">
      <c r="B75" s="250"/>
      <c r="C75" s="246"/>
      <c r="D75" s="246"/>
      <c r="E75" s="246"/>
      <c r="F75" s="246"/>
      <c r="G75" s="1247"/>
      <c r="H75" s="1248"/>
      <c r="I75" s="1223" t="s">
        <v>553</v>
      </c>
      <c r="J75" s="1223"/>
      <c r="K75" s="1226">
        <v>15.8</v>
      </c>
      <c r="L75" s="1226">
        <v>14.2</v>
      </c>
      <c r="M75" s="1226">
        <v>12.4</v>
      </c>
      <c r="N75" s="1226">
        <v>10.3</v>
      </c>
      <c r="O75" s="1226">
        <v>9.3000000000000007</v>
      </c>
      <c r="U75" s="245">
        <v>81.2</v>
      </c>
      <c r="W75" s="245">
        <v>87.2</v>
      </c>
      <c r="Y75" s="245">
        <v>99.8</v>
      </c>
      <c r="AA75" s="245">
        <v>109.5</v>
      </c>
      <c r="AC75" s="245">
        <v>115.2</v>
      </c>
    </row>
    <row r="76" spans="2:30" ht="13.5" x14ac:dyDescent="0.15">
      <c r="B76" s="250"/>
      <c r="C76" s="246"/>
      <c r="D76" s="246"/>
      <c r="E76" s="246"/>
      <c r="F76" s="246"/>
      <c r="G76" s="1249"/>
      <c r="H76" s="1250"/>
      <c r="I76" s="1223"/>
      <c r="J76" s="1223"/>
      <c r="K76" s="1225"/>
      <c r="L76" s="1225"/>
      <c r="M76" s="1225"/>
      <c r="N76" s="1225"/>
      <c r="O76" s="1225"/>
    </row>
    <row r="77" spans="2:30" ht="13.5" x14ac:dyDescent="0.15">
      <c r="B77" s="250"/>
      <c r="C77" s="246"/>
      <c r="D77" s="246"/>
      <c r="E77" s="246"/>
      <c r="F77" s="246"/>
      <c r="G77" s="1227" t="s">
        <v>555</v>
      </c>
      <c r="H77" s="1228"/>
      <c r="I77" s="1223" t="s">
        <v>554</v>
      </c>
      <c r="J77" s="1223"/>
      <c r="K77" s="1254">
        <v>64.599999999999994</v>
      </c>
      <c r="L77" s="1254">
        <v>52.8</v>
      </c>
      <c r="M77" s="1222">
        <v>48.6</v>
      </c>
      <c r="N77" s="1222">
        <v>32.799999999999997</v>
      </c>
      <c r="O77" s="1222">
        <v>52.3</v>
      </c>
      <c r="R77" s="245">
        <v>12.3</v>
      </c>
      <c r="T77" s="245">
        <v>11.1</v>
      </c>
    </row>
    <row r="78" spans="2:30" ht="13.5" x14ac:dyDescent="0.15">
      <c r="B78" s="250"/>
      <c r="C78" s="246"/>
      <c r="D78" s="246"/>
      <c r="E78" s="246"/>
      <c r="F78" s="246"/>
      <c r="G78" s="1229"/>
      <c r="H78" s="1230"/>
      <c r="I78" s="1223"/>
      <c r="J78" s="1223"/>
      <c r="K78" s="1254"/>
      <c r="L78" s="1254"/>
      <c r="M78" s="1222"/>
      <c r="N78" s="1222"/>
      <c r="O78" s="1222"/>
    </row>
    <row r="79" spans="2:30" ht="13.5" x14ac:dyDescent="0.15">
      <c r="B79" s="250"/>
      <c r="C79" s="246"/>
      <c r="D79" s="246"/>
      <c r="E79" s="246"/>
      <c r="F79" s="246"/>
      <c r="G79" s="1229"/>
      <c r="H79" s="1230"/>
      <c r="I79" s="1255" t="s">
        <v>553</v>
      </c>
      <c r="J79" s="1253"/>
      <c r="K79" s="1256">
        <v>12.4</v>
      </c>
      <c r="L79" s="1256">
        <v>11.5</v>
      </c>
      <c r="M79" s="1256">
        <v>10.4</v>
      </c>
      <c r="N79" s="1256">
        <v>9.5</v>
      </c>
      <c r="O79" s="1256">
        <v>10</v>
      </c>
      <c r="V79" s="245">
        <v>53.5</v>
      </c>
      <c r="X79" s="245">
        <v>48.2</v>
      </c>
      <c r="Z79" s="245">
        <v>34.200000000000003</v>
      </c>
      <c r="AB79" s="245">
        <v>30.3</v>
      </c>
      <c r="AD79" s="245">
        <v>28.9</v>
      </c>
    </row>
    <row r="80" spans="2:30" ht="13.5" x14ac:dyDescent="0.15">
      <c r="B80" s="250"/>
      <c r="C80" s="246"/>
      <c r="D80" s="246"/>
      <c r="E80" s="246"/>
      <c r="F80" s="246"/>
      <c r="G80" s="1231"/>
      <c r="H80" s="1232"/>
      <c r="I80" s="1253"/>
      <c r="J80" s="1253"/>
      <c r="K80" s="1256"/>
      <c r="L80" s="1256"/>
      <c r="M80" s="1256"/>
      <c r="N80" s="1256"/>
      <c r="O80" s="1256"/>
    </row>
    <row r="81" spans="2:17" ht="13.5"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44"/>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N55:N56"/>
    <mergeCell ref="O55:O56"/>
    <mergeCell ref="I57:J58"/>
    <mergeCell ref="K57:K58"/>
    <mergeCell ref="L57:L58"/>
    <mergeCell ref="M57:M58"/>
    <mergeCell ref="N57:N58"/>
    <mergeCell ref="O57:O58"/>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45" zoomScaleNormal="100" zoomScaleSheetLayoutView="70" workbookViewId="0">
      <selection activeCell="F44" sqref="F44"/>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zoomScaleNormal="100" zoomScaleSheetLayoutView="55" workbookViewId="0">
      <selection activeCell="F44" sqref="F44"/>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524</v>
      </c>
      <c r="G2" s="113"/>
      <c r="H2" s="114"/>
    </row>
    <row r="3" spans="1:8" x14ac:dyDescent="0.15">
      <c r="A3" s="110" t="s">
        <v>517</v>
      </c>
      <c r="B3" s="115"/>
      <c r="C3" s="116"/>
      <c r="D3" s="117">
        <v>27672</v>
      </c>
      <c r="E3" s="118"/>
      <c r="F3" s="119">
        <v>70489</v>
      </c>
      <c r="G3" s="120"/>
      <c r="H3" s="121"/>
    </row>
    <row r="4" spans="1:8" x14ac:dyDescent="0.15">
      <c r="A4" s="122"/>
      <c r="B4" s="123"/>
      <c r="C4" s="124"/>
      <c r="D4" s="125">
        <v>22212</v>
      </c>
      <c r="E4" s="126"/>
      <c r="F4" s="127">
        <v>37817</v>
      </c>
      <c r="G4" s="128"/>
      <c r="H4" s="129"/>
    </row>
    <row r="5" spans="1:8" x14ac:dyDescent="0.15">
      <c r="A5" s="110" t="s">
        <v>519</v>
      </c>
      <c r="B5" s="115"/>
      <c r="C5" s="116"/>
      <c r="D5" s="117">
        <v>118768</v>
      </c>
      <c r="E5" s="118"/>
      <c r="F5" s="119">
        <v>84389</v>
      </c>
      <c r="G5" s="120"/>
      <c r="H5" s="121"/>
    </row>
    <row r="6" spans="1:8" x14ac:dyDescent="0.15">
      <c r="A6" s="122"/>
      <c r="B6" s="123"/>
      <c r="C6" s="124"/>
      <c r="D6" s="125">
        <v>63054</v>
      </c>
      <c r="E6" s="126"/>
      <c r="F6" s="127">
        <v>44339</v>
      </c>
      <c r="G6" s="128"/>
      <c r="H6" s="129"/>
    </row>
    <row r="7" spans="1:8" x14ac:dyDescent="0.15">
      <c r="A7" s="110" t="s">
        <v>520</v>
      </c>
      <c r="B7" s="115"/>
      <c r="C7" s="116"/>
      <c r="D7" s="117">
        <v>46684</v>
      </c>
      <c r="E7" s="118"/>
      <c r="F7" s="119">
        <v>83623</v>
      </c>
      <c r="G7" s="120"/>
      <c r="H7" s="121"/>
    </row>
    <row r="8" spans="1:8" x14ac:dyDescent="0.15">
      <c r="A8" s="122"/>
      <c r="B8" s="123"/>
      <c r="C8" s="124"/>
      <c r="D8" s="125">
        <v>19277</v>
      </c>
      <c r="E8" s="126"/>
      <c r="F8" s="127">
        <v>48787</v>
      </c>
      <c r="G8" s="128"/>
      <c r="H8" s="129"/>
    </row>
    <row r="9" spans="1:8" x14ac:dyDescent="0.15">
      <c r="A9" s="110" t="s">
        <v>521</v>
      </c>
      <c r="B9" s="115"/>
      <c r="C9" s="116"/>
      <c r="D9" s="117">
        <v>80661</v>
      </c>
      <c r="E9" s="118"/>
      <c r="F9" s="119">
        <v>87974</v>
      </c>
      <c r="G9" s="120"/>
      <c r="H9" s="121"/>
    </row>
    <row r="10" spans="1:8" x14ac:dyDescent="0.15">
      <c r="A10" s="122"/>
      <c r="B10" s="123"/>
      <c r="C10" s="124"/>
      <c r="D10" s="125">
        <v>39059</v>
      </c>
      <c r="E10" s="126"/>
      <c r="F10" s="127">
        <v>48183</v>
      </c>
      <c r="G10" s="128"/>
      <c r="H10" s="129"/>
    </row>
    <row r="11" spans="1:8" x14ac:dyDescent="0.15">
      <c r="A11" s="110" t="s">
        <v>522</v>
      </c>
      <c r="B11" s="115"/>
      <c r="C11" s="116"/>
      <c r="D11" s="117">
        <v>53196</v>
      </c>
      <c r="E11" s="118"/>
      <c r="F11" s="119">
        <v>65876</v>
      </c>
      <c r="G11" s="120"/>
      <c r="H11" s="121"/>
    </row>
    <row r="12" spans="1:8" x14ac:dyDescent="0.15">
      <c r="A12" s="122"/>
      <c r="B12" s="123"/>
      <c r="C12" s="130"/>
      <c r="D12" s="125">
        <v>29136</v>
      </c>
      <c r="E12" s="126"/>
      <c r="F12" s="127">
        <v>36484</v>
      </c>
      <c r="G12" s="128"/>
      <c r="H12" s="129"/>
    </row>
    <row r="13" spans="1:8" x14ac:dyDescent="0.15">
      <c r="A13" s="110"/>
      <c r="B13" s="115"/>
      <c r="C13" s="131"/>
      <c r="D13" s="132">
        <v>65396</v>
      </c>
      <c r="E13" s="133"/>
      <c r="F13" s="134">
        <v>78470</v>
      </c>
      <c r="G13" s="135"/>
      <c r="H13" s="121"/>
    </row>
    <row r="14" spans="1:8" x14ac:dyDescent="0.15">
      <c r="A14" s="122"/>
      <c r="B14" s="123"/>
      <c r="C14" s="124"/>
      <c r="D14" s="125">
        <v>34548</v>
      </c>
      <c r="E14" s="126"/>
      <c r="F14" s="127">
        <v>43122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1.7</v>
      </c>
      <c r="C19" s="136">
        <f>ROUND(VALUE(SUBSTITUTE(実質収支比率等に係る経年分析!G$48,"▲","-")),2)</f>
        <v>2.27</v>
      </c>
      <c r="D19" s="136">
        <f>ROUND(VALUE(SUBSTITUTE(実質収支比率等に係る経年分析!H$48,"▲","-")),2)</f>
        <v>1.03</v>
      </c>
      <c r="E19" s="136">
        <f>ROUND(VALUE(SUBSTITUTE(実質収支比率等に係る経年分析!I$48,"▲","-")),2)</f>
        <v>1.1599999999999999</v>
      </c>
      <c r="F19" s="136">
        <f>ROUND(VALUE(SUBSTITUTE(実質収支比率等に係る経年分析!J$48,"▲","-")),2)</f>
        <v>0.25</v>
      </c>
    </row>
    <row r="20" spans="1:11" x14ac:dyDescent="0.15">
      <c r="A20" s="136" t="s">
        <v>43</v>
      </c>
      <c r="B20" s="136">
        <f>ROUND(VALUE(SUBSTITUTE(実質収支比率等に係る経年分析!F$47,"▲","-")),2)</f>
        <v>18.350000000000001</v>
      </c>
      <c r="C20" s="136">
        <f>ROUND(VALUE(SUBSTITUTE(実質収支比率等に係る経年分析!G$47,"▲","-")),2)</f>
        <v>19</v>
      </c>
      <c r="D20" s="136">
        <f>ROUND(VALUE(SUBSTITUTE(実質収支比率等に係る経年分析!H$47,"▲","-")),2)</f>
        <v>18.59</v>
      </c>
      <c r="E20" s="136">
        <f>ROUND(VALUE(SUBSTITUTE(実質収支比率等に係る経年分析!I$47,"▲","-")),2)</f>
        <v>18.55</v>
      </c>
      <c r="F20" s="136">
        <f>ROUND(VALUE(SUBSTITUTE(実質収支比率等に係る経年分析!J$47,"▲","-")),2)</f>
        <v>14.17</v>
      </c>
    </row>
    <row r="21" spans="1:11" x14ac:dyDescent="0.15">
      <c r="A21" s="136" t="s">
        <v>44</v>
      </c>
      <c r="B21" s="136">
        <f>IF(ISNUMBER(VALUE(SUBSTITUTE(実質収支比率等に係る経年分析!F$49,"▲","-"))),ROUND(VALUE(SUBSTITUTE(実質収支比率等に係る経年分析!F$49,"▲","-")),2),NA())</f>
        <v>-0.85</v>
      </c>
      <c r="C21" s="136">
        <f>IF(ISNUMBER(VALUE(SUBSTITUTE(実質収支比率等に係る経年分析!G$49,"▲","-"))),ROUND(VALUE(SUBSTITUTE(実質収支比率等に係る経年分析!G$49,"▲","-")),2),NA())</f>
        <v>1.19</v>
      </c>
      <c r="D21" s="136">
        <f>IF(ISNUMBER(VALUE(SUBSTITUTE(実質収支比率等に係る経年分析!H$49,"▲","-"))),ROUND(VALUE(SUBSTITUTE(実質収支比率等に係る経年分析!H$49,"▲","-")),2),NA())</f>
        <v>-1.88</v>
      </c>
      <c r="E21" s="136">
        <f>IF(ISNUMBER(VALUE(SUBSTITUTE(実質収支比率等に係る経年分析!I$49,"▲","-"))),ROUND(VALUE(SUBSTITUTE(実質収支比率等に係る経年分析!I$49,"▲","-")),2),NA())</f>
        <v>0.43</v>
      </c>
      <c r="F21" s="136">
        <f>IF(ISNUMBER(VALUE(SUBSTITUTE(実質収支比率等に係る経年分析!J$49,"▲","-"))),ROUND(VALUE(SUBSTITUTE(実質収支比率等に係る経年分析!J$49,"▲","-")),2),NA())</f>
        <v>-5.73</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0.09</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0.01</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公園墓地整備事業特別会計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0.45</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0.46</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0.5</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0.45</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0.05</v>
      </c>
    </row>
    <row r="30" spans="1:11" x14ac:dyDescent="0.15">
      <c r="A30" s="137" t="str">
        <f>IF(連結実質赤字比率に係る赤字・黒字の構成分析!C$40="",NA(),連結実質赤字比率に係る赤字・黒字の構成分析!C$40)</f>
        <v>病院事業会計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4.4400000000000004</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3.78</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1.57</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0.73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0.08</v>
      </c>
    </row>
    <row r="31" spans="1:11" x14ac:dyDescent="0.15">
      <c r="A31" s="137" t="str">
        <f>IF(連結実質赤字比率に係る赤字・黒字の構成分析!C$39="",NA(),連結実質赤字比率に係る赤字・黒字の構成分析!C$39)</f>
        <v>一般会計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1.24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1.79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0.52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0.71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0.19</v>
      </c>
    </row>
    <row r="32" spans="1:11" x14ac:dyDescent="0.15">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0.23</v>
      </c>
    </row>
    <row r="33" spans="1:16" x14ac:dyDescent="0.15">
      <c r="A33" s="137" t="str">
        <f>IF(連結実質赤字比率に係る赤字・黒字の構成分析!C$37="",NA(),連結実質赤字比率に係る赤字・黒字の構成分析!C$37)</f>
        <v>農業共済事業会計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0.82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0.77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0.69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0.67</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0.55000000000000004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0.16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0.75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2.73</v>
      </c>
    </row>
    <row r="35" spans="1:16" x14ac:dyDescent="0.15">
      <c r="A35" s="137" t="str">
        <f>IF(連結実質赤字比率に係る赤字・黒字の構成分析!C$35="",NA(),連結実質赤字比率に係る赤字・黒字の構成分析!C$35)</f>
        <v>下水道事業会計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2.96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3.58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2.4500000000000002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3.73</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9.41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8.77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7.71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8.58</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2399</v>
      </c>
      <c r="E42" s="138"/>
      <c r="F42" s="138"/>
      <c r="G42" s="138">
        <f>'実質公債費比率（分子）の構造'!L$52</f>
        <v>2389</v>
      </c>
      <c r="H42" s="138"/>
      <c r="I42" s="138"/>
      <c r="J42" s="138">
        <f>'実質公債費比率（分子）の構造'!M$52</f>
        <v>2422</v>
      </c>
      <c r="K42" s="138"/>
      <c r="L42" s="138"/>
      <c r="M42" s="138">
        <f>'実質公債費比率（分子）の構造'!N$52</f>
        <v>2322</v>
      </c>
      <c r="N42" s="138"/>
      <c r="O42" s="138"/>
      <c r="P42" s="138">
        <f>'実質公債費比率（分子）の構造'!O$52</f>
        <v>2155</v>
      </c>
    </row>
    <row r="43" spans="1:16" x14ac:dyDescent="0.15">
      <c r="A43" s="138" t="s">
        <v>52</v>
      </c>
      <c r="B43" s="138" t="str">
        <f>'実質公債費比率（分子）の構造'!K$51</f>
        <v>-</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t="str">
        <f>'実質公債費比率（分子）の構造'!O$51</f>
        <v>-</v>
      </c>
      <c r="O43" s="138"/>
      <c r="P43" s="138"/>
    </row>
    <row r="44" spans="1:16" x14ac:dyDescent="0.15">
      <c r="A44" s="138" t="s">
        <v>53</v>
      </c>
      <c r="B44" s="138">
        <f>'実質公債費比率（分子）の構造'!K$50</f>
        <v>230</v>
      </c>
      <c r="C44" s="138"/>
      <c r="D44" s="138"/>
      <c r="E44" s="138">
        <f>'実質公債費比率（分子）の構造'!L$50</f>
        <v>165</v>
      </c>
      <c r="F44" s="138"/>
      <c r="G44" s="138"/>
      <c r="H44" s="138">
        <f>'実質公債費比率（分子）の構造'!M$50</f>
        <v>104</v>
      </c>
      <c r="I44" s="138"/>
      <c r="J44" s="138"/>
      <c r="K44" s="138">
        <f>'実質公債費比率（分子）の構造'!N$50</f>
        <v>24</v>
      </c>
      <c r="L44" s="138"/>
      <c r="M44" s="138"/>
      <c r="N44" s="138">
        <f>'実質公債費比率（分子）の構造'!O$50</f>
        <v>21</v>
      </c>
      <c r="O44" s="138"/>
      <c r="P44" s="138"/>
    </row>
    <row r="45" spans="1:16" x14ac:dyDescent="0.15">
      <c r="A45" s="138" t="s">
        <v>54</v>
      </c>
      <c r="B45" s="138">
        <f>'実質公債費比率（分子）の構造'!K$49</f>
        <v>0</v>
      </c>
      <c r="C45" s="138"/>
      <c r="D45" s="138"/>
      <c r="E45" s="138">
        <f>'実質公債費比率（分子）の構造'!L$49</f>
        <v>15</v>
      </c>
      <c r="F45" s="138"/>
      <c r="G45" s="138"/>
      <c r="H45" s="138">
        <f>'実質公債費比率（分子）の構造'!M$49</f>
        <v>44</v>
      </c>
      <c r="I45" s="138"/>
      <c r="J45" s="138"/>
      <c r="K45" s="138">
        <f>'実質公債費比率（分子）の構造'!N$49</f>
        <v>66</v>
      </c>
      <c r="L45" s="138"/>
      <c r="M45" s="138"/>
      <c r="N45" s="138">
        <f>'実質公債費比率（分子）の構造'!O$49</f>
        <v>79</v>
      </c>
      <c r="O45" s="138"/>
      <c r="P45" s="138"/>
    </row>
    <row r="46" spans="1:16" x14ac:dyDescent="0.15">
      <c r="A46" s="138" t="s">
        <v>55</v>
      </c>
      <c r="B46" s="138">
        <f>'実質公債費比率（分子）の構造'!K$48</f>
        <v>1613</v>
      </c>
      <c r="C46" s="138"/>
      <c r="D46" s="138"/>
      <c r="E46" s="138">
        <f>'実質公債費比率（分子）の構造'!L$48</f>
        <v>1601</v>
      </c>
      <c r="F46" s="138"/>
      <c r="G46" s="138"/>
      <c r="H46" s="138">
        <f>'実質公債費比率（分子）の構造'!M$48</f>
        <v>1493</v>
      </c>
      <c r="I46" s="138"/>
      <c r="J46" s="138"/>
      <c r="K46" s="138">
        <f>'実質公債費比率（分子）の構造'!N$48</f>
        <v>1426</v>
      </c>
      <c r="L46" s="138"/>
      <c r="M46" s="138"/>
      <c r="N46" s="138">
        <f>'実質公債費比率（分子）の構造'!O$48</f>
        <v>1282</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1962</v>
      </c>
      <c r="C49" s="138"/>
      <c r="D49" s="138"/>
      <c r="E49" s="138">
        <f>'実質公債費比率（分子）の構造'!L$45</f>
        <v>1776</v>
      </c>
      <c r="F49" s="138"/>
      <c r="G49" s="138"/>
      <c r="H49" s="138">
        <f>'実質公債費比率（分子）の構造'!M$45</f>
        <v>1798</v>
      </c>
      <c r="I49" s="138"/>
      <c r="J49" s="138"/>
      <c r="K49" s="138">
        <f>'実質公債費比率（分子）の構造'!N$45</f>
        <v>1626</v>
      </c>
      <c r="L49" s="138"/>
      <c r="M49" s="138"/>
      <c r="N49" s="138">
        <f>'実質公債費比率（分子）の構造'!O$45</f>
        <v>1656</v>
      </c>
      <c r="O49" s="138"/>
      <c r="P49" s="138"/>
    </row>
    <row r="50" spans="1:16" x14ac:dyDescent="0.15">
      <c r="A50" s="138" t="s">
        <v>59</v>
      </c>
      <c r="B50" s="138" t="e">
        <f>NA()</f>
        <v>#N/A</v>
      </c>
      <c r="C50" s="138">
        <f>IF(ISNUMBER('実質公債費比率（分子）の構造'!K$53),'実質公債費比率（分子）の構造'!K$53,NA())</f>
        <v>1406</v>
      </c>
      <c r="D50" s="138" t="e">
        <f>NA()</f>
        <v>#N/A</v>
      </c>
      <c r="E50" s="138" t="e">
        <f>NA()</f>
        <v>#N/A</v>
      </c>
      <c r="F50" s="138">
        <f>IF(ISNUMBER('実質公債費比率（分子）の構造'!L$53),'実質公債費比率（分子）の構造'!L$53,NA())</f>
        <v>1168</v>
      </c>
      <c r="G50" s="138" t="e">
        <f>NA()</f>
        <v>#N/A</v>
      </c>
      <c r="H50" s="138" t="e">
        <f>NA()</f>
        <v>#N/A</v>
      </c>
      <c r="I50" s="138">
        <f>IF(ISNUMBER('実質公債費比率（分子）の構造'!M$53),'実質公債費比率（分子）の構造'!M$53,NA())</f>
        <v>1017</v>
      </c>
      <c r="J50" s="138" t="e">
        <f>NA()</f>
        <v>#N/A</v>
      </c>
      <c r="K50" s="138" t="e">
        <f>NA()</f>
        <v>#N/A</v>
      </c>
      <c r="L50" s="138">
        <f>IF(ISNUMBER('実質公債費比率（分子）の構造'!N$53),'実質公債費比率（分子）の構造'!N$53,NA())</f>
        <v>820</v>
      </c>
      <c r="M50" s="138" t="e">
        <f>NA()</f>
        <v>#N/A</v>
      </c>
      <c r="N50" s="138" t="e">
        <f>NA()</f>
        <v>#N/A</v>
      </c>
      <c r="O50" s="138">
        <f>IF(ISNUMBER('実質公債費比率（分子）の構造'!O$53),'実質公債費比率（分子）の構造'!O$53,NA())</f>
        <v>883</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24136</v>
      </c>
      <c r="E56" s="137"/>
      <c r="F56" s="137"/>
      <c r="G56" s="137">
        <f>'将来負担比率（分子）の構造'!J$52</f>
        <v>23735</v>
      </c>
      <c r="H56" s="137"/>
      <c r="I56" s="137"/>
      <c r="J56" s="137">
        <f>'将来負担比率（分子）の構造'!K$52</f>
        <v>23119</v>
      </c>
      <c r="K56" s="137"/>
      <c r="L56" s="137"/>
      <c r="M56" s="137">
        <f>'将来負担比率（分子）の構造'!L$52</f>
        <v>23238</v>
      </c>
      <c r="N56" s="137"/>
      <c r="O56" s="137"/>
      <c r="P56" s="137">
        <f>'将来負担比率（分子）の構造'!M$52</f>
        <v>23195</v>
      </c>
    </row>
    <row r="57" spans="1:16" x14ac:dyDescent="0.15">
      <c r="A57" s="137" t="s">
        <v>36</v>
      </c>
      <c r="B57" s="137"/>
      <c r="C57" s="137"/>
      <c r="D57" s="137">
        <f>'将来負担比率（分子）の構造'!I$51</f>
        <v>2245</v>
      </c>
      <c r="E57" s="137"/>
      <c r="F57" s="137"/>
      <c r="G57" s="137">
        <f>'将来負担比率（分子）の構造'!J$51</f>
        <v>2080</v>
      </c>
      <c r="H57" s="137"/>
      <c r="I57" s="137"/>
      <c r="J57" s="137">
        <f>'将来負担比率（分子）の構造'!K$51</f>
        <v>1995</v>
      </c>
      <c r="K57" s="137"/>
      <c r="L57" s="137"/>
      <c r="M57" s="137">
        <f>'将来負担比率（分子）の構造'!L$51</f>
        <v>1918</v>
      </c>
      <c r="N57" s="137"/>
      <c r="O57" s="137"/>
      <c r="P57" s="137">
        <f>'将来負担比率（分子）の構造'!M$51</f>
        <v>1913</v>
      </c>
    </row>
    <row r="58" spans="1:16" x14ac:dyDescent="0.15">
      <c r="A58" s="137" t="s">
        <v>35</v>
      </c>
      <c r="B58" s="137"/>
      <c r="C58" s="137"/>
      <c r="D58" s="137">
        <f>'将来負担比率（分子）の構造'!I$50</f>
        <v>3667</v>
      </c>
      <c r="E58" s="137"/>
      <c r="F58" s="137"/>
      <c r="G58" s="137">
        <f>'将来負担比率（分子）の構造'!J$50</f>
        <v>3726</v>
      </c>
      <c r="H58" s="137"/>
      <c r="I58" s="137"/>
      <c r="J58" s="137">
        <f>'将来負担比率（分子）の構造'!K$50</f>
        <v>3587</v>
      </c>
      <c r="K58" s="137"/>
      <c r="L58" s="137"/>
      <c r="M58" s="137">
        <f>'将来負担比率（分子）の構造'!L$50</f>
        <v>3785</v>
      </c>
      <c r="N58" s="137"/>
      <c r="O58" s="137"/>
      <c r="P58" s="137">
        <f>'将来負担比率（分子）の構造'!M$50</f>
        <v>3242</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2702</v>
      </c>
      <c r="C62" s="137"/>
      <c r="D62" s="137"/>
      <c r="E62" s="137">
        <f>'将来負担比率（分子）の構造'!J$45</f>
        <v>2217</v>
      </c>
      <c r="F62" s="137"/>
      <c r="G62" s="137"/>
      <c r="H62" s="137">
        <f>'将来負担比率（分子）の構造'!K$45</f>
        <v>1741</v>
      </c>
      <c r="I62" s="137"/>
      <c r="J62" s="137"/>
      <c r="K62" s="137">
        <f>'将来負担比率（分子）の構造'!L$45</f>
        <v>1384</v>
      </c>
      <c r="L62" s="137"/>
      <c r="M62" s="137"/>
      <c r="N62" s="137">
        <f>'将来負担比率（分子）の構造'!M$45</f>
        <v>1330</v>
      </c>
      <c r="O62" s="137"/>
      <c r="P62" s="137"/>
    </row>
    <row r="63" spans="1:16" x14ac:dyDescent="0.15">
      <c r="A63" s="137" t="s">
        <v>28</v>
      </c>
      <c r="B63" s="137">
        <f>'将来負担比率（分子）の構造'!I$44</f>
        <v>60</v>
      </c>
      <c r="C63" s="137"/>
      <c r="D63" s="137"/>
      <c r="E63" s="137">
        <f>'将来負担比率（分子）の構造'!J$44</f>
        <v>165</v>
      </c>
      <c r="F63" s="137"/>
      <c r="G63" s="137"/>
      <c r="H63" s="137">
        <f>'将来負担比率（分子）の構造'!K$44</f>
        <v>178</v>
      </c>
      <c r="I63" s="137"/>
      <c r="J63" s="137"/>
      <c r="K63" s="137">
        <f>'将来負担比率（分子）の構造'!L$44</f>
        <v>122</v>
      </c>
      <c r="L63" s="137"/>
      <c r="M63" s="137"/>
      <c r="N63" s="137">
        <f>'将来負担比率（分子）の構造'!M$44</f>
        <v>53</v>
      </c>
      <c r="O63" s="137"/>
      <c r="P63" s="137"/>
    </row>
    <row r="64" spans="1:16" x14ac:dyDescent="0.15">
      <c r="A64" s="137" t="s">
        <v>27</v>
      </c>
      <c r="B64" s="137">
        <f>'将来負担比率（分子）の構造'!I$43</f>
        <v>18629</v>
      </c>
      <c r="C64" s="137"/>
      <c r="D64" s="137"/>
      <c r="E64" s="137">
        <f>'将来負担比率（分子）の構造'!J$43</f>
        <v>17161</v>
      </c>
      <c r="F64" s="137"/>
      <c r="G64" s="137"/>
      <c r="H64" s="137">
        <f>'将来負担比率（分子）の構造'!K$43</f>
        <v>15794</v>
      </c>
      <c r="I64" s="137"/>
      <c r="J64" s="137"/>
      <c r="K64" s="137">
        <f>'将来負担比率（分子）の構造'!L$43</f>
        <v>14669</v>
      </c>
      <c r="L64" s="137"/>
      <c r="M64" s="137"/>
      <c r="N64" s="137">
        <f>'将来負担比率（分子）の構造'!M$43</f>
        <v>14246</v>
      </c>
      <c r="O64" s="137"/>
      <c r="P64" s="137"/>
    </row>
    <row r="65" spans="1:16" x14ac:dyDescent="0.15">
      <c r="A65" s="137" t="s">
        <v>26</v>
      </c>
      <c r="B65" s="137">
        <f>'将来負担比率（分子）の構造'!I$42</f>
        <v>2413</v>
      </c>
      <c r="C65" s="137"/>
      <c r="D65" s="137"/>
      <c r="E65" s="137">
        <f>'将来負担比率（分子）の構造'!J$42</f>
        <v>215</v>
      </c>
      <c r="F65" s="137"/>
      <c r="G65" s="137"/>
      <c r="H65" s="137">
        <f>'将来負担比率（分子）の構造'!K$42</f>
        <v>75</v>
      </c>
      <c r="I65" s="137"/>
      <c r="J65" s="137"/>
      <c r="K65" s="137">
        <f>'将来負担比率（分子）の構造'!L$42</f>
        <v>44</v>
      </c>
      <c r="L65" s="137"/>
      <c r="M65" s="137"/>
      <c r="N65" s="137">
        <f>'将来負担比率（分子）の構造'!M$42</f>
        <v>24</v>
      </c>
      <c r="O65" s="137"/>
      <c r="P65" s="137"/>
    </row>
    <row r="66" spans="1:16" x14ac:dyDescent="0.15">
      <c r="A66" s="137" t="s">
        <v>25</v>
      </c>
      <c r="B66" s="137">
        <f>'将来負担比率（分子）の構造'!I$41</f>
        <v>13821</v>
      </c>
      <c r="C66" s="137"/>
      <c r="D66" s="137"/>
      <c r="E66" s="137">
        <f>'将来負担比率（分子）の構造'!J$41</f>
        <v>16978</v>
      </c>
      <c r="F66" s="137"/>
      <c r="G66" s="137"/>
      <c r="H66" s="137">
        <f>'将来負担比率（分子）の構造'!K$41</f>
        <v>17238</v>
      </c>
      <c r="I66" s="137"/>
      <c r="J66" s="137"/>
      <c r="K66" s="137">
        <f>'将来負担比率（分子）の構造'!L$41</f>
        <v>18766</v>
      </c>
      <c r="L66" s="137"/>
      <c r="M66" s="137"/>
      <c r="N66" s="137">
        <f>'将来負担比率（分子）の構造'!M$41</f>
        <v>19361</v>
      </c>
      <c r="O66" s="137"/>
      <c r="P66" s="137"/>
    </row>
    <row r="67" spans="1:16" x14ac:dyDescent="0.15">
      <c r="A67" s="137" t="s">
        <v>63</v>
      </c>
      <c r="B67" s="137" t="e">
        <f>NA()</f>
        <v>#N/A</v>
      </c>
      <c r="C67" s="137">
        <f>IF(ISNUMBER('将来負担比率（分子）の構造'!I$53), IF('将来負担比率（分子）の構造'!I$53 &lt; 0, 0, '将来負担比率（分子）の構造'!I$53), NA())</f>
        <v>7576</v>
      </c>
      <c r="D67" s="137" t="e">
        <f>NA()</f>
        <v>#N/A</v>
      </c>
      <c r="E67" s="137" t="e">
        <f>NA()</f>
        <v>#N/A</v>
      </c>
      <c r="F67" s="137">
        <f>IF(ISNUMBER('将来負担比率（分子）の構造'!J$53), IF('将来負担比率（分子）の構造'!J$53 &lt; 0, 0, '将来負担比率（分子）の構造'!J$53), NA())</f>
        <v>7195</v>
      </c>
      <c r="G67" s="137" t="e">
        <f>NA()</f>
        <v>#N/A</v>
      </c>
      <c r="H67" s="137" t="e">
        <f>NA()</f>
        <v>#N/A</v>
      </c>
      <c r="I67" s="137">
        <f>IF(ISNUMBER('将来負担比率（分子）の構造'!K$53), IF('将来負担比率（分子）の構造'!K$53 &lt; 0, 0, '将来負担比率（分子）の構造'!K$53), NA())</f>
        <v>6325</v>
      </c>
      <c r="J67" s="137" t="e">
        <f>NA()</f>
        <v>#N/A</v>
      </c>
      <c r="K67" s="137" t="e">
        <f>NA()</f>
        <v>#N/A</v>
      </c>
      <c r="L67" s="137">
        <f>IF(ISNUMBER('将来負担比率（分子）の構造'!L$53), IF('将来負担比率（分子）の構造'!L$53 &lt; 0, 0, '将来負担比率（分子）の構造'!L$53), NA())</f>
        <v>6044</v>
      </c>
      <c r="M67" s="137" t="e">
        <f>NA()</f>
        <v>#N/A</v>
      </c>
      <c r="N67" s="137" t="e">
        <f>NA()</f>
        <v>#N/A</v>
      </c>
      <c r="O67" s="137">
        <f>IF(ISNUMBER('将来負担比率（分子）の構造'!M$53), IF('将来負担比率（分子）の構造'!M$53 &lt; 0, 0, '将来負担比率（分子）の構造'!M$53), NA())</f>
        <v>6665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6788578</v>
      </c>
      <c r="S5" s="671"/>
      <c r="T5" s="671"/>
      <c r="U5" s="671"/>
      <c r="V5" s="671"/>
      <c r="W5" s="671"/>
      <c r="X5" s="671"/>
      <c r="Y5" s="718"/>
      <c r="Z5" s="731">
        <v>33.5</v>
      </c>
      <c r="AA5" s="731"/>
      <c r="AB5" s="731"/>
      <c r="AC5" s="731"/>
      <c r="AD5" s="732">
        <v>6556429</v>
      </c>
      <c r="AE5" s="732"/>
      <c r="AF5" s="732"/>
      <c r="AG5" s="732"/>
      <c r="AH5" s="732"/>
      <c r="AI5" s="732"/>
      <c r="AJ5" s="732"/>
      <c r="AK5" s="732"/>
      <c r="AL5" s="719">
        <v>59.9</v>
      </c>
      <c r="AM5" s="688"/>
      <c r="AN5" s="688"/>
      <c r="AO5" s="720"/>
      <c r="AP5" s="707" t="s">
        <v>209</v>
      </c>
      <c r="AQ5" s="708"/>
      <c r="AR5" s="708"/>
      <c r="AS5" s="708"/>
      <c r="AT5" s="708"/>
      <c r="AU5" s="708"/>
      <c r="AV5" s="708"/>
      <c r="AW5" s="708"/>
      <c r="AX5" s="708"/>
      <c r="AY5" s="708"/>
      <c r="AZ5" s="708"/>
      <c r="BA5" s="708"/>
      <c r="BB5" s="708"/>
      <c r="BC5" s="708"/>
      <c r="BD5" s="708"/>
      <c r="BE5" s="708"/>
      <c r="BF5" s="709"/>
      <c r="BG5" s="620">
        <v>6556429</v>
      </c>
      <c r="BH5" s="621"/>
      <c r="BI5" s="621"/>
      <c r="BJ5" s="621"/>
      <c r="BK5" s="621"/>
      <c r="BL5" s="621"/>
      <c r="BM5" s="621"/>
      <c r="BN5" s="622"/>
      <c r="BO5" s="673">
        <v>96.6</v>
      </c>
      <c r="BP5" s="673"/>
      <c r="BQ5" s="673"/>
      <c r="BR5" s="673"/>
      <c r="BS5" s="674">
        <v>99731</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157690</v>
      </c>
      <c r="S6" s="621"/>
      <c r="T6" s="621"/>
      <c r="U6" s="621"/>
      <c r="V6" s="621"/>
      <c r="W6" s="621"/>
      <c r="X6" s="621"/>
      <c r="Y6" s="622"/>
      <c r="Z6" s="673">
        <v>0.8</v>
      </c>
      <c r="AA6" s="673"/>
      <c r="AB6" s="673"/>
      <c r="AC6" s="673"/>
      <c r="AD6" s="674">
        <v>157690</v>
      </c>
      <c r="AE6" s="674"/>
      <c r="AF6" s="674"/>
      <c r="AG6" s="674"/>
      <c r="AH6" s="674"/>
      <c r="AI6" s="674"/>
      <c r="AJ6" s="674"/>
      <c r="AK6" s="674"/>
      <c r="AL6" s="643">
        <v>1.4</v>
      </c>
      <c r="AM6" s="675"/>
      <c r="AN6" s="675"/>
      <c r="AO6" s="676"/>
      <c r="AP6" s="617" t="s">
        <v>214</v>
      </c>
      <c r="AQ6" s="618"/>
      <c r="AR6" s="618"/>
      <c r="AS6" s="618"/>
      <c r="AT6" s="618"/>
      <c r="AU6" s="618"/>
      <c r="AV6" s="618"/>
      <c r="AW6" s="618"/>
      <c r="AX6" s="618"/>
      <c r="AY6" s="618"/>
      <c r="AZ6" s="618"/>
      <c r="BA6" s="618"/>
      <c r="BB6" s="618"/>
      <c r="BC6" s="618"/>
      <c r="BD6" s="618"/>
      <c r="BE6" s="618"/>
      <c r="BF6" s="619"/>
      <c r="BG6" s="620">
        <v>6556429</v>
      </c>
      <c r="BH6" s="621"/>
      <c r="BI6" s="621"/>
      <c r="BJ6" s="621"/>
      <c r="BK6" s="621"/>
      <c r="BL6" s="621"/>
      <c r="BM6" s="621"/>
      <c r="BN6" s="622"/>
      <c r="BO6" s="673">
        <v>96.6</v>
      </c>
      <c r="BP6" s="673"/>
      <c r="BQ6" s="673"/>
      <c r="BR6" s="673"/>
      <c r="BS6" s="674">
        <v>99731</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157716</v>
      </c>
      <c r="CS6" s="621"/>
      <c r="CT6" s="621"/>
      <c r="CU6" s="621"/>
      <c r="CV6" s="621"/>
      <c r="CW6" s="621"/>
      <c r="CX6" s="621"/>
      <c r="CY6" s="622"/>
      <c r="CZ6" s="673">
        <v>0.8</v>
      </c>
      <c r="DA6" s="673"/>
      <c r="DB6" s="673"/>
      <c r="DC6" s="673"/>
      <c r="DD6" s="626" t="s">
        <v>216</v>
      </c>
      <c r="DE6" s="621"/>
      <c r="DF6" s="621"/>
      <c r="DG6" s="621"/>
      <c r="DH6" s="621"/>
      <c r="DI6" s="621"/>
      <c r="DJ6" s="621"/>
      <c r="DK6" s="621"/>
      <c r="DL6" s="621"/>
      <c r="DM6" s="621"/>
      <c r="DN6" s="621"/>
      <c r="DO6" s="621"/>
      <c r="DP6" s="622"/>
      <c r="DQ6" s="626">
        <v>157716</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7762</v>
      </c>
      <c r="S7" s="621"/>
      <c r="T7" s="621"/>
      <c r="U7" s="621"/>
      <c r="V7" s="621"/>
      <c r="W7" s="621"/>
      <c r="X7" s="621"/>
      <c r="Y7" s="622"/>
      <c r="Z7" s="673">
        <v>0</v>
      </c>
      <c r="AA7" s="673"/>
      <c r="AB7" s="673"/>
      <c r="AC7" s="673"/>
      <c r="AD7" s="674">
        <v>7762</v>
      </c>
      <c r="AE7" s="674"/>
      <c r="AF7" s="674"/>
      <c r="AG7" s="674"/>
      <c r="AH7" s="674"/>
      <c r="AI7" s="674"/>
      <c r="AJ7" s="674"/>
      <c r="AK7" s="674"/>
      <c r="AL7" s="643">
        <v>0.1</v>
      </c>
      <c r="AM7" s="675"/>
      <c r="AN7" s="675"/>
      <c r="AO7" s="676"/>
      <c r="AP7" s="617" t="s">
        <v>218</v>
      </c>
      <c r="AQ7" s="618"/>
      <c r="AR7" s="618"/>
      <c r="AS7" s="618"/>
      <c r="AT7" s="618"/>
      <c r="AU7" s="618"/>
      <c r="AV7" s="618"/>
      <c r="AW7" s="618"/>
      <c r="AX7" s="618"/>
      <c r="AY7" s="618"/>
      <c r="AZ7" s="618"/>
      <c r="BA7" s="618"/>
      <c r="BB7" s="618"/>
      <c r="BC7" s="618"/>
      <c r="BD7" s="618"/>
      <c r="BE7" s="618"/>
      <c r="BF7" s="619"/>
      <c r="BG7" s="620">
        <v>2585344</v>
      </c>
      <c r="BH7" s="621"/>
      <c r="BI7" s="621"/>
      <c r="BJ7" s="621"/>
      <c r="BK7" s="621"/>
      <c r="BL7" s="621"/>
      <c r="BM7" s="621"/>
      <c r="BN7" s="622"/>
      <c r="BO7" s="673">
        <v>38.1</v>
      </c>
      <c r="BP7" s="673"/>
      <c r="BQ7" s="673"/>
      <c r="BR7" s="673"/>
      <c r="BS7" s="674">
        <v>99731</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3388362</v>
      </c>
      <c r="CS7" s="621"/>
      <c r="CT7" s="621"/>
      <c r="CU7" s="621"/>
      <c r="CV7" s="621"/>
      <c r="CW7" s="621"/>
      <c r="CX7" s="621"/>
      <c r="CY7" s="622"/>
      <c r="CZ7" s="673">
        <v>16.8</v>
      </c>
      <c r="DA7" s="673"/>
      <c r="DB7" s="673"/>
      <c r="DC7" s="673"/>
      <c r="DD7" s="626">
        <v>771775</v>
      </c>
      <c r="DE7" s="621"/>
      <c r="DF7" s="621"/>
      <c r="DG7" s="621"/>
      <c r="DH7" s="621"/>
      <c r="DI7" s="621"/>
      <c r="DJ7" s="621"/>
      <c r="DK7" s="621"/>
      <c r="DL7" s="621"/>
      <c r="DM7" s="621"/>
      <c r="DN7" s="621"/>
      <c r="DO7" s="621"/>
      <c r="DP7" s="622"/>
      <c r="DQ7" s="626">
        <v>1943091</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30973</v>
      </c>
      <c r="S8" s="621"/>
      <c r="T8" s="621"/>
      <c r="U8" s="621"/>
      <c r="V8" s="621"/>
      <c r="W8" s="621"/>
      <c r="X8" s="621"/>
      <c r="Y8" s="622"/>
      <c r="Z8" s="673">
        <v>0.2</v>
      </c>
      <c r="AA8" s="673"/>
      <c r="AB8" s="673"/>
      <c r="AC8" s="673"/>
      <c r="AD8" s="674">
        <v>30973</v>
      </c>
      <c r="AE8" s="674"/>
      <c r="AF8" s="674"/>
      <c r="AG8" s="674"/>
      <c r="AH8" s="674"/>
      <c r="AI8" s="674"/>
      <c r="AJ8" s="674"/>
      <c r="AK8" s="674"/>
      <c r="AL8" s="643">
        <v>0.3</v>
      </c>
      <c r="AM8" s="675"/>
      <c r="AN8" s="675"/>
      <c r="AO8" s="676"/>
      <c r="AP8" s="617" t="s">
        <v>221</v>
      </c>
      <c r="AQ8" s="618"/>
      <c r="AR8" s="618"/>
      <c r="AS8" s="618"/>
      <c r="AT8" s="618"/>
      <c r="AU8" s="618"/>
      <c r="AV8" s="618"/>
      <c r="AW8" s="618"/>
      <c r="AX8" s="618"/>
      <c r="AY8" s="618"/>
      <c r="AZ8" s="618"/>
      <c r="BA8" s="618"/>
      <c r="BB8" s="618"/>
      <c r="BC8" s="618"/>
      <c r="BD8" s="618"/>
      <c r="BE8" s="618"/>
      <c r="BF8" s="619"/>
      <c r="BG8" s="620">
        <v>75464</v>
      </c>
      <c r="BH8" s="621"/>
      <c r="BI8" s="621"/>
      <c r="BJ8" s="621"/>
      <c r="BK8" s="621"/>
      <c r="BL8" s="621"/>
      <c r="BM8" s="621"/>
      <c r="BN8" s="622"/>
      <c r="BO8" s="673">
        <v>1.1000000000000001</v>
      </c>
      <c r="BP8" s="673"/>
      <c r="BQ8" s="673"/>
      <c r="BR8" s="673"/>
      <c r="BS8" s="626" t="s">
        <v>111</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6499642</v>
      </c>
      <c r="CS8" s="621"/>
      <c r="CT8" s="621"/>
      <c r="CU8" s="621"/>
      <c r="CV8" s="621"/>
      <c r="CW8" s="621"/>
      <c r="CX8" s="621"/>
      <c r="CY8" s="622"/>
      <c r="CZ8" s="673">
        <v>32.1</v>
      </c>
      <c r="DA8" s="673"/>
      <c r="DB8" s="673"/>
      <c r="DC8" s="673"/>
      <c r="DD8" s="626">
        <v>553051</v>
      </c>
      <c r="DE8" s="621"/>
      <c r="DF8" s="621"/>
      <c r="DG8" s="621"/>
      <c r="DH8" s="621"/>
      <c r="DI8" s="621"/>
      <c r="DJ8" s="621"/>
      <c r="DK8" s="621"/>
      <c r="DL8" s="621"/>
      <c r="DM8" s="621"/>
      <c r="DN8" s="621"/>
      <c r="DO8" s="621"/>
      <c r="DP8" s="622"/>
      <c r="DQ8" s="626">
        <v>3353588</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19426</v>
      </c>
      <c r="S9" s="621"/>
      <c r="T9" s="621"/>
      <c r="U9" s="621"/>
      <c r="V9" s="621"/>
      <c r="W9" s="621"/>
      <c r="X9" s="621"/>
      <c r="Y9" s="622"/>
      <c r="Z9" s="673">
        <v>0.1</v>
      </c>
      <c r="AA9" s="673"/>
      <c r="AB9" s="673"/>
      <c r="AC9" s="673"/>
      <c r="AD9" s="674">
        <v>19426</v>
      </c>
      <c r="AE9" s="674"/>
      <c r="AF9" s="674"/>
      <c r="AG9" s="674"/>
      <c r="AH9" s="674"/>
      <c r="AI9" s="674"/>
      <c r="AJ9" s="674"/>
      <c r="AK9" s="674"/>
      <c r="AL9" s="643">
        <v>0.2</v>
      </c>
      <c r="AM9" s="675"/>
      <c r="AN9" s="675"/>
      <c r="AO9" s="676"/>
      <c r="AP9" s="617" t="s">
        <v>224</v>
      </c>
      <c r="AQ9" s="618"/>
      <c r="AR9" s="618"/>
      <c r="AS9" s="618"/>
      <c r="AT9" s="618"/>
      <c r="AU9" s="618"/>
      <c r="AV9" s="618"/>
      <c r="AW9" s="618"/>
      <c r="AX9" s="618"/>
      <c r="AY9" s="618"/>
      <c r="AZ9" s="618"/>
      <c r="BA9" s="618"/>
      <c r="BB9" s="618"/>
      <c r="BC9" s="618"/>
      <c r="BD9" s="618"/>
      <c r="BE9" s="618"/>
      <c r="BF9" s="619"/>
      <c r="BG9" s="620">
        <v>1982894</v>
      </c>
      <c r="BH9" s="621"/>
      <c r="BI9" s="621"/>
      <c r="BJ9" s="621"/>
      <c r="BK9" s="621"/>
      <c r="BL9" s="621"/>
      <c r="BM9" s="621"/>
      <c r="BN9" s="622"/>
      <c r="BO9" s="673">
        <v>29.2</v>
      </c>
      <c r="BP9" s="673"/>
      <c r="BQ9" s="673"/>
      <c r="BR9" s="673"/>
      <c r="BS9" s="626" t="s">
        <v>111</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2835516</v>
      </c>
      <c r="CS9" s="621"/>
      <c r="CT9" s="621"/>
      <c r="CU9" s="621"/>
      <c r="CV9" s="621"/>
      <c r="CW9" s="621"/>
      <c r="CX9" s="621"/>
      <c r="CY9" s="622"/>
      <c r="CZ9" s="673">
        <v>14</v>
      </c>
      <c r="DA9" s="673"/>
      <c r="DB9" s="673"/>
      <c r="DC9" s="673"/>
      <c r="DD9" s="626">
        <v>385915</v>
      </c>
      <c r="DE9" s="621"/>
      <c r="DF9" s="621"/>
      <c r="DG9" s="621"/>
      <c r="DH9" s="621"/>
      <c r="DI9" s="621"/>
      <c r="DJ9" s="621"/>
      <c r="DK9" s="621"/>
      <c r="DL9" s="621"/>
      <c r="DM9" s="621"/>
      <c r="DN9" s="621"/>
      <c r="DO9" s="621"/>
      <c r="DP9" s="622"/>
      <c r="DQ9" s="626">
        <v>2311089</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773864</v>
      </c>
      <c r="S10" s="621"/>
      <c r="T10" s="621"/>
      <c r="U10" s="621"/>
      <c r="V10" s="621"/>
      <c r="W10" s="621"/>
      <c r="X10" s="621"/>
      <c r="Y10" s="622"/>
      <c r="Z10" s="673">
        <v>3.8</v>
      </c>
      <c r="AA10" s="673"/>
      <c r="AB10" s="673"/>
      <c r="AC10" s="673"/>
      <c r="AD10" s="674">
        <v>773864</v>
      </c>
      <c r="AE10" s="674"/>
      <c r="AF10" s="674"/>
      <c r="AG10" s="674"/>
      <c r="AH10" s="674"/>
      <c r="AI10" s="674"/>
      <c r="AJ10" s="674"/>
      <c r="AK10" s="674"/>
      <c r="AL10" s="643">
        <v>7.1</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179216</v>
      </c>
      <c r="BH10" s="621"/>
      <c r="BI10" s="621"/>
      <c r="BJ10" s="621"/>
      <c r="BK10" s="621"/>
      <c r="BL10" s="621"/>
      <c r="BM10" s="621"/>
      <c r="BN10" s="622"/>
      <c r="BO10" s="673">
        <v>2.6</v>
      </c>
      <c r="BP10" s="673"/>
      <c r="BQ10" s="673"/>
      <c r="BR10" s="673"/>
      <c r="BS10" s="626">
        <v>30384</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161239</v>
      </c>
      <c r="CS10" s="621"/>
      <c r="CT10" s="621"/>
      <c r="CU10" s="621"/>
      <c r="CV10" s="621"/>
      <c r="CW10" s="621"/>
      <c r="CX10" s="621"/>
      <c r="CY10" s="622"/>
      <c r="CZ10" s="673">
        <v>0.8</v>
      </c>
      <c r="DA10" s="673"/>
      <c r="DB10" s="673"/>
      <c r="DC10" s="673"/>
      <c r="DD10" s="626" t="s">
        <v>111</v>
      </c>
      <c r="DE10" s="621"/>
      <c r="DF10" s="621"/>
      <c r="DG10" s="621"/>
      <c r="DH10" s="621"/>
      <c r="DI10" s="621"/>
      <c r="DJ10" s="621"/>
      <c r="DK10" s="621"/>
      <c r="DL10" s="621"/>
      <c r="DM10" s="621"/>
      <c r="DN10" s="621"/>
      <c r="DO10" s="621"/>
      <c r="DP10" s="622"/>
      <c r="DQ10" s="626">
        <v>45239</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v>63553</v>
      </c>
      <c r="S11" s="621"/>
      <c r="T11" s="621"/>
      <c r="U11" s="621"/>
      <c r="V11" s="621"/>
      <c r="W11" s="621"/>
      <c r="X11" s="621"/>
      <c r="Y11" s="622"/>
      <c r="Z11" s="673">
        <v>0.3</v>
      </c>
      <c r="AA11" s="673"/>
      <c r="AB11" s="673"/>
      <c r="AC11" s="673"/>
      <c r="AD11" s="674">
        <v>63553</v>
      </c>
      <c r="AE11" s="674"/>
      <c r="AF11" s="674"/>
      <c r="AG11" s="674"/>
      <c r="AH11" s="674"/>
      <c r="AI11" s="674"/>
      <c r="AJ11" s="674"/>
      <c r="AK11" s="674"/>
      <c r="AL11" s="643">
        <v>0.6</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347770</v>
      </c>
      <c r="BH11" s="621"/>
      <c r="BI11" s="621"/>
      <c r="BJ11" s="621"/>
      <c r="BK11" s="621"/>
      <c r="BL11" s="621"/>
      <c r="BM11" s="621"/>
      <c r="BN11" s="622"/>
      <c r="BO11" s="673">
        <v>5.0999999999999996</v>
      </c>
      <c r="BP11" s="673"/>
      <c r="BQ11" s="673"/>
      <c r="BR11" s="673"/>
      <c r="BS11" s="626">
        <v>69347</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1102881</v>
      </c>
      <c r="CS11" s="621"/>
      <c r="CT11" s="621"/>
      <c r="CU11" s="621"/>
      <c r="CV11" s="621"/>
      <c r="CW11" s="621"/>
      <c r="CX11" s="621"/>
      <c r="CY11" s="622"/>
      <c r="CZ11" s="673">
        <v>5.5</v>
      </c>
      <c r="DA11" s="673"/>
      <c r="DB11" s="673"/>
      <c r="DC11" s="673"/>
      <c r="DD11" s="626">
        <v>187019</v>
      </c>
      <c r="DE11" s="621"/>
      <c r="DF11" s="621"/>
      <c r="DG11" s="621"/>
      <c r="DH11" s="621"/>
      <c r="DI11" s="621"/>
      <c r="DJ11" s="621"/>
      <c r="DK11" s="621"/>
      <c r="DL11" s="621"/>
      <c r="DM11" s="621"/>
      <c r="DN11" s="621"/>
      <c r="DO11" s="621"/>
      <c r="DP11" s="622"/>
      <c r="DQ11" s="626">
        <v>678570</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3550836</v>
      </c>
      <c r="BH12" s="621"/>
      <c r="BI12" s="621"/>
      <c r="BJ12" s="621"/>
      <c r="BK12" s="621"/>
      <c r="BL12" s="621"/>
      <c r="BM12" s="621"/>
      <c r="BN12" s="622"/>
      <c r="BO12" s="673">
        <v>52.3</v>
      </c>
      <c r="BP12" s="673"/>
      <c r="BQ12" s="673"/>
      <c r="BR12" s="673"/>
      <c r="BS12" s="626" t="s">
        <v>111</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551214</v>
      </c>
      <c r="CS12" s="621"/>
      <c r="CT12" s="621"/>
      <c r="CU12" s="621"/>
      <c r="CV12" s="621"/>
      <c r="CW12" s="621"/>
      <c r="CX12" s="621"/>
      <c r="CY12" s="622"/>
      <c r="CZ12" s="673">
        <v>2.7</v>
      </c>
      <c r="DA12" s="673"/>
      <c r="DB12" s="673"/>
      <c r="DC12" s="673"/>
      <c r="DD12" s="626">
        <v>343</v>
      </c>
      <c r="DE12" s="621"/>
      <c r="DF12" s="621"/>
      <c r="DG12" s="621"/>
      <c r="DH12" s="621"/>
      <c r="DI12" s="621"/>
      <c r="DJ12" s="621"/>
      <c r="DK12" s="621"/>
      <c r="DL12" s="621"/>
      <c r="DM12" s="621"/>
      <c r="DN12" s="621"/>
      <c r="DO12" s="621"/>
      <c r="DP12" s="622"/>
      <c r="DQ12" s="626">
        <v>364714</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45270</v>
      </c>
      <c r="S13" s="621"/>
      <c r="T13" s="621"/>
      <c r="U13" s="621"/>
      <c r="V13" s="621"/>
      <c r="W13" s="621"/>
      <c r="X13" s="621"/>
      <c r="Y13" s="622"/>
      <c r="Z13" s="673">
        <v>0.2</v>
      </c>
      <c r="AA13" s="673"/>
      <c r="AB13" s="673"/>
      <c r="AC13" s="673"/>
      <c r="AD13" s="674">
        <v>45270</v>
      </c>
      <c r="AE13" s="674"/>
      <c r="AF13" s="674"/>
      <c r="AG13" s="674"/>
      <c r="AH13" s="674"/>
      <c r="AI13" s="674"/>
      <c r="AJ13" s="674"/>
      <c r="AK13" s="674"/>
      <c r="AL13" s="643">
        <v>0.4</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3540077</v>
      </c>
      <c r="BH13" s="621"/>
      <c r="BI13" s="621"/>
      <c r="BJ13" s="621"/>
      <c r="BK13" s="621"/>
      <c r="BL13" s="621"/>
      <c r="BM13" s="621"/>
      <c r="BN13" s="622"/>
      <c r="BO13" s="673">
        <v>52.1</v>
      </c>
      <c r="BP13" s="673"/>
      <c r="BQ13" s="673"/>
      <c r="BR13" s="673"/>
      <c r="BS13" s="626" t="s">
        <v>111</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1492037</v>
      </c>
      <c r="CS13" s="621"/>
      <c r="CT13" s="621"/>
      <c r="CU13" s="621"/>
      <c r="CV13" s="621"/>
      <c r="CW13" s="621"/>
      <c r="CX13" s="621"/>
      <c r="CY13" s="622"/>
      <c r="CZ13" s="673">
        <v>7.4</v>
      </c>
      <c r="DA13" s="673"/>
      <c r="DB13" s="673"/>
      <c r="DC13" s="673"/>
      <c r="DD13" s="626">
        <v>343668</v>
      </c>
      <c r="DE13" s="621"/>
      <c r="DF13" s="621"/>
      <c r="DG13" s="621"/>
      <c r="DH13" s="621"/>
      <c r="DI13" s="621"/>
      <c r="DJ13" s="621"/>
      <c r="DK13" s="621"/>
      <c r="DL13" s="621"/>
      <c r="DM13" s="621"/>
      <c r="DN13" s="621"/>
      <c r="DO13" s="621"/>
      <c r="DP13" s="622"/>
      <c r="DQ13" s="626">
        <v>1164994</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142931</v>
      </c>
      <c r="BH14" s="621"/>
      <c r="BI14" s="621"/>
      <c r="BJ14" s="621"/>
      <c r="BK14" s="621"/>
      <c r="BL14" s="621"/>
      <c r="BM14" s="621"/>
      <c r="BN14" s="622"/>
      <c r="BO14" s="673">
        <v>2.1</v>
      </c>
      <c r="BP14" s="673"/>
      <c r="BQ14" s="673"/>
      <c r="BR14" s="673"/>
      <c r="BS14" s="626" t="s">
        <v>111</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749175</v>
      </c>
      <c r="CS14" s="621"/>
      <c r="CT14" s="621"/>
      <c r="CU14" s="621"/>
      <c r="CV14" s="621"/>
      <c r="CW14" s="621"/>
      <c r="CX14" s="621"/>
      <c r="CY14" s="622"/>
      <c r="CZ14" s="673">
        <v>3.7</v>
      </c>
      <c r="DA14" s="673"/>
      <c r="DB14" s="673"/>
      <c r="DC14" s="673"/>
      <c r="DD14" s="626">
        <v>10591</v>
      </c>
      <c r="DE14" s="621"/>
      <c r="DF14" s="621"/>
      <c r="DG14" s="621"/>
      <c r="DH14" s="621"/>
      <c r="DI14" s="621"/>
      <c r="DJ14" s="621"/>
      <c r="DK14" s="621"/>
      <c r="DL14" s="621"/>
      <c r="DM14" s="621"/>
      <c r="DN14" s="621"/>
      <c r="DO14" s="621"/>
      <c r="DP14" s="622"/>
      <c r="DQ14" s="626">
        <v>703394</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18548</v>
      </c>
      <c r="S15" s="621"/>
      <c r="T15" s="621"/>
      <c r="U15" s="621"/>
      <c r="V15" s="621"/>
      <c r="W15" s="621"/>
      <c r="X15" s="621"/>
      <c r="Y15" s="622"/>
      <c r="Z15" s="673">
        <v>0.1</v>
      </c>
      <c r="AA15" s="673"/>
      <c r="AB15" s="673"/>
      <c r="AC15" s="673"/>
      <c r="AD15" s="674">
        <v>18548</v>
      </c>
      <c r="AE15" s="674"/>
      <c r="AF15" s="674"/>
      <c r="AG15" s="674"/>
      <c r="AH15" s="674"/>
      <c r="AI15" s="674"/>
      <c r="AJ15" s="674"/>
      <c r="AK15" s="674"/>
      <c r="AL15" s="643">
        <v>0.2</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277318</v>
      </c>
      <c r="BH15" s="621"/>
      <c r="BI15" s="621"/>
      <c r="BJ15" s="621"/>
      <c r="BK15" s="621"/>
      <c r="BL15" s="621"/>
      <c r="BM15" s="621"/>
      <c r="BN15" s="622"/>
      <c r="BO15" s="673">
        <v>4.0999999999999996</v>
      </c>
      <c r="BP15" s="673"/>
      <c r="BQ15" s="673"/>
      <c r="BR15" s="673"/>
      <c r="BS15" s="626" t="s">
        <v>111</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1628199</v>
      </c>
      <c r="CS15" s="621"/>
      <c r="CT15" s="621"/>
      <c r="CU15" s="621"/>
      <c r="CV15" s="621"/>
      <c r="CW15" s="621"/>
      <c r="CX15" s="621"/>
      <c r="CY15" s="622"/>
      <c r="CZ15" s="673">
        <v>8</v>
      </c>
      <c r="DA15" s="673"/>
      <c r="DB15" s="673"/>
      <c r="DC15" s="673"/>
      <c r="DD15" s="626">
        <v>146743</v>
      </c>
      <c r="DE15" s="621"/>
      <c r="DF15" s="621"/>
      <c r="DG15" s="621"/>
      <c r="DH15" s="621"/>
      <c r="DI15" s="621"/>
      <c r="DJ15" s="621"/>
      <c r="DK15" s="621"/>
      <c r="DL15" s="621"/>
      <c r="DM15" s="621"/>
      <c r="DN15" s="621"/>
      <c r="DO15" s="621"/>
      <c r="DP15" s="622"/>
      <c r="DQ15" s="626">
        <v>1482503</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3735347</v>
      </c>
      <c r="S16" s="621"/>
      <c r="T16" s="621"/>
      <c r="U16" s="621"/>
      <c r="V16" s="621"/>
      <c r="W16" s="621"/>
      <c r="X16" s="621"/>
      <c r="Y16" s="622"/>
      <c r="Z16" s="673">
        <v>18.399999999999999</v>
      </c>
      <c r="AA16" s="673"/>
      <c r="AB16" s="673"/>
      <c r="AC16" s="673"/>
      <c r="AD16" s="674">
        <v>3174832</v>
      </c>
      <c r="AE16" s="674"/>
      <c r="AF16" s="674"/>
      <c r="AG16" s="674"/>
      <c r="AH16" s="674"/>
      <c r="AI16" s="674"/>
      <c r="AJ16" s="674"/>
      <c r="AK16" s="674"/>
      <c r="AL16" s="643">
        <v>29</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2179</v>
      </c>
      <c r="CS16" s="621"/>
      <c r="CT16" s="621"/>
      <c r="CU16" s="621"/>
      <c r="CV16" s="621"/>
      <c r="CW16" s="621"/>
      <c r="CX16" s="621"/>
      <c r="CY16" s="622"/>
      <c r="CZ16" s="673">
        <v>0</v>
      </c>
      <c r="DA16" s="673"/>
      <c r="DB16" s="673"/>
      <c r="DC16" s="673"/>
      <c r="DD16" s="626" t="s">
        <v>111</v>
      </c>
      <c r="DE16" s="621"/>
      <c r="DF16" s="621"/>
      <c r="DG16" s="621"/>
      <c r="DH16" s="621"/>
      <c r="DI16" s="621"/>
      <c r="DJ16" s="621"/>
      <c r="DK16" s="621"/>
      <c r="DL16" s="621"/>
      <c r="DM16" s="621"/>
      <c r="DN16" s="621"/>
      <c r="DO16" s="621"/>
      <c r="DP16" s="622"/>
      <c r="DQ16" s="626">
        <v>1567</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3174832</v>
      </c>
      <c r="S17" s="621"/>
      <c r="T17" s="621"/>
      <c r="U17" s="621"/>
      <c r="V17" s="621"/>
      <c r="W17" s="621"/>
      <c r="X17" s="621"/>
      <c r="Y17" s="622"/>
      <c r="Z17" s="673">
        <v>15.6</v>
      </c>
      <c r="AA17" s="673"/>
      <c r="AB17" s="673"/>
      <c r="AC17" s="673"/>
      <c r="AD17" s="674">
        <v>3174832</v>
      </c>
      <c r="AE17" s="674"/>
      <c r="AF17" s="674"/>
      <c r="AG17" s="674"/>
      <c r="AH17" s="674"/>
      <c r="AI17" s="674"/>
      <c r="AJ17" s="674"/>
      <c r="AK17" s="674"/>
      <c r="AL17" s="643">
        <v>29</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1660033</v>
      </c>
      <c r="CS17" s="621"/>
      <c r="CT17" s="621"/>
      <c r="CU17" s="621"/>
      <c r="CV17" s="621"/>
      <c r="CW17" s="621"/>
      <c r="CX17" s="621"/>
      <c r="CY17" s="622"/>
      <c r="CZ17" s="673">
        <v>8.1999999999999993</v>
      </c>
      <c r="DA17" s="673"/>
      <c r="DB17" s="673"/>
      <c r="DC17" s="673"/>
      <c r="DD17" s="626" t="s">
        <v>111</v>
      </c>
      <c r="DE17" s="621"/>
      <c r="DF17" s="621"/>
      <c r="DG17" s="621"/>
      <c r="DH17" s="621"/>
      <c r="DI17" s="621"/>
      <c r="DJ17" s="621"/>
      <c r="DK17" s="621"/>
      <c r="DL17" s="621"/>
      <c r="DM17" s="621"/>
      <c r="DN17" s="621"/>
      <c r="DO17" s="621"/>
      <c r="DP17" s="622"/>
      <c r="DQ17" s="626">
        <v>1597581</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560515</v>
      </c>
      <c r="S18" s="621"/>
      <c r="T18" s="621"/>
      <c r="U18" s="621"/>
      <c r="V18" s="621"/>
      <c r="W18" s="621"/>
      <c r="X18" s="621"/>
      <c r="Y18" s="622"/>
      <c r="Z18" s="673">
        <v>2.8</v>
      </c>
      <c r="AA18" s="673"/>
      <c r="AB18" s="673"/>
      <c r="AC18" s="673"/>
      <c r="AD18" s="674" t="s">
        <v>111</v>
      </c>
      <c r="AE18" s="674"/>
      <c r="AF18" s="674"/>
      <c r="AG18" s="674"/>
      <c r="AH18" s="674"/>
      <c r="AI18" s="674"/>
      <c r="AJ18" s="674"/>
      <c r="AK18" s="674"/>
      <c r="AL18" s="643" t="s">
        <v>111</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232149</v>
      </c>
      <c r="BH19" s="621"/>
      <c r="BI19" s="621"/>
      <c r="BJ19" s="621"/>
      <c r="BK19" s="621"/>
      <c r="BL19" s="621"/>
      <c r="BM19" s="621"/>
      <c r="BN19" s="622"/>
      <c r="BO19" s="673">
        <v>3.4</v>
      </c>
      <c r="BP19" s="673"/>
      <c r="BQ19" s="673"/>
      <c r="BR19" s="673"/>
      <c r="BS19" s="626" t="s">
        <v>111</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11641011</v>
      </c>
      <c r="S20" s="621"/>
      <c r="T20" s="621"/>
      <c r="U20" s="621"/>
      <c r="V20" s="621"/>
      <c r="W20" s="621"/>
      <c r="X20" s="621"/>
      <c r="Y20" s="622"/>
      <c r="Z20" s="673">
        <v>57.4</v>
      </c>
      <c r="AA20" s="673"/>
      <c r="AB20" s="673"/>
      <c r="AC20" s="673"/>
      <c r="AD20" s="674">
        <v>10848347</v>
      </c>
      <c r="AE20" s="674"/>
      <c r="AF20" s="674"/>
      <c r="AG20" s="674"/>
      <c r="AH20" s="674"/>
      <c r="AI20" s="674"/>
      <c r="AJ20" s="674"/>
      <c r="AK20" s="674"/>
      <c r="AL20" s="643">
        <v>99</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232149</v>
      </c>
      <c r="BH20" s="621"/>
      <c r="BI20" s="621"/>
      <c r="BJ20" s="621"/>
      <c r="BK20" s="621"/>
      <c r="BL20" s="621"/>
      <c r="BM20" s="621"/>
      <c r="BN20" s="622"/>
      <c r="BO20" s="673">
        <v>3.4</v>
      </c>
      <c r="BP20" s="673"/>
      <c r="BQ20" s="673"/>
      <c r="BR20" s="673"/>
      <c r="BS20" s="626" t="s">
        <v>111</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20228193</v>
      </c>
      <c r="CS20" s="621"/>
      <c r="CT20" s="621"/>
      <c r="CU20" s="621"/>
      <c r="CV20" s="621"/>
      <c r="CW20" s="621"/>
      <c r="CX20" s="621"/>
      <c r="CY20" s="622"/>
      <c r="CZ20" s="673">
        <v>100</v>
      </c>
      <c r="DA20" s="673"/>
      <c r="DB20" s="673"/>
      <c r="DC20" s="673"/>
      <c r="DD20" s="626">
        <v>2399105</v>
      </c>
      <c r="DE20" s="621"/>
      <c r="DF20" s="621"/>
      <c r="DG20" s="621"/>
      <c r="DH20" s="621"/>
      <c r="DI20" s="621"/>
      <c r="DJ20" s="621"/>
      <c r="DK20" s="621"/>
      <c r="DL20" s="621"/>
      <c r="DM20" s="621"/>
      <c r="DN20" s="621"/>
      <c r="DO20" s="621"/>
      <c r="DP20" s="622"/>
      <c r="DQ20" s="626">
        <v>13804046</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5997</v>
      </c>
      <c r="S21" s="621"/>
      <c r="T21" s="621"/>
      <c r="U21" s="621"/>
      <c r="V21" s="621"/>
      <c r="W21" s="621"/>
      <c r="X21" s="621"/>
      <c r="Y21" s="622"/>
      <c r="Z21" s="673">
        <v>0</v>
      </c>
      <c r="AA21" s="673"/>
      <c r="AB21" s="673"/>
      <c r="AC21" s="673"/>
      <c r="AD21" s="674">
        <v>5997</v>
      </c>
      <c r="AE21" s="674"/>
      <c r="AF21" s="674"/>
      <c r="AG21" s="674"/>
      <c r="AH21" s="674"/>
      <c r="AI21" s="674"/>
      <c r="AJ21" s="674"/>
      <c r="AK21" s="674"/>
      <c r="AL21" s="643">
        <v>0.1</v>
      </c>
      <c r="AM21" s="675"/>
      <c r="AN21" s="675"/>
      <c r="AO21" s="676"/>
      <c r="AP21" s="714" t="s">
        <v>260</v>
      </c>
      <c r="AQ21" s="721"/>
      <c r="AR21" s="721"/>
      <c r="AS21" s="721"/>
      <c r="AT21" s="721"/>
      <c r="AU21" s="721"/>
      <c r="AV21" s="721"/>
      <c r="AW21" s="721"/>
      <c r="AX21" s="721"/>
      <c r="AY21" s="721"/>
      <c r="AZ21" s="721"/>
      <c r="BA21" s="721"/>
      <c r="BB21" s="721"/>
      <c r="BC21" s="721"/>
      <c r="BD21" s="721"/>
      <c r="BE21" s="721"/>
      <c r="BF21" s="716"/>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79312</v>
      </c>
      <c r="S22" s="621"/>
      <c r="T22" s="621"/>
      <c r="U22" s="621"/>
      <c r="V22" s="621"/>
      <c r="W22" s="621"/>
      <c r="X22" s="621"/>
      <c r="Y22" s="622"/>
      <c r="Z22" s="673">
        <v>0.4</v>
      </c>
      <c r="AA22" s="673"/>
      <c r="AB22" s="673"/>
      <c r="AC22" s="673"/>
      <c r="AD22" s="674" t="s">
        <v>111</v>
      </c>
      <c r="AE22" s="674"/>
      <c r="AF22" s="674"/>
      <c r="AG22" s="674"/>
      <c r="AH22" s="674"/>
      <c r="AI22" s="674"/>
      <c r="AJ22" s="674"/>
      <c r="AK22" s="674"/>
      <c r="AL22" s="643" t="s">
        <v>111</v>
      </c>
      <c r="AM22" s="675"/>
      <c r="AN22" s="675"/>
      <c r="AO22" s="676"/>
      <c r="AP22" s="714" t="s">
        <v>262</v>
      </c>
      <c r="AQ22" s="721"/>
      <c r="AR22" s="721"/>
      <c r="AS22" s="721"/>
      <c r="AT22" s="721"/>
      <c r="AU22" s="721"/>
      <c r="AV22" s="721"/>
      <c r="AW22" s="721"/>
      <c r="AX22" s="721"/>
      <c r="AY22" s="721"/>
      <c r="AZ22" s="721"/>
      <c r="BA22" s="721"/>
      <c r="BB22" s="721"/>
      <c r="BC22" s="721"/>
      <c r="BD22" s="721"/>
      <c r="BE22" s="721"/>
      <c r="BF22" s="716"/>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256835</v>
      </c>
      <c r="S23" s="621"/>
      <c r="T23" s="621"/>
      <c r="U23" s="621"/>
      <c r="V23" s="621"/>
      <c r="W23" s="621"/>
      <c r="X23" s="621"/>
      <c r="Y23" s="622"/>
      <c r="Z23" s="673">
        <v>1.3</v>
      </c>
      <c r="AA23" s="673"/>
      <c r="AB23" s="673"/>
      <c r="AC23" s="673"/>
      <c r="AD23" s="674">
        <v>41491</v>
      </c>
      <c r="AE23" s="674"/>
      <c r="AF23" s="674"/>
      <c r="AG23" s="674"/>
      <c r="AH23" s="674"/>
      <c r="AI23" s="674"/>
      <c r="AJ23" s="674"/>
      <c r="AK23" s="674"/>
      <c r="AL23" s="643">
        <v>0.4</v>
      </c>
      <c r="AM23" s="675"/>
      <c r="AN23" s="675"/>
      <c r="AO23" s="676"/>
      <c r="AP23" s="714" t="s">
        <v>265</v>
      </c>
      <c r="AQ23" s="721"/>
      <c r="AR23" s="721"/>
      <c r="AS23" s="721"/>
      <c r="AT23" s="721"/>
      <c r="AU23" s="721"/>
      <c r="AV23" s="721"/>
      <c r="AW23" s="721"/>
      <c r="AX23" s="721"/>
      <c r="AY23" s="721"/>
      <c r="AZ23" s="721"/>
      <c r="BA23" s="721"/>
      <c r="BB23" s="721"/>
      <c r="BC23" s="721"/>
      <c r="BD23" s="721"/>
      <c r="BE23" s="721"/>
      <c r="BF23" s="716"/>
      <c r="BG23" s="620">
        <v>232149</v>
      </c>
      <c r="BH23" s="621"/>
      <c r="BI23" s="621"/>
      <c r="BJ23" s="621"/>
      <c r="BK23" s="621"/>
      <c r="BL23" s="621"/>
      <c r="BM23" s="621"/>
      <c r="BN23" s="622"/>
      <c r="BO23" s="673">
        <v>3.4</v>
      </c>
      <c r="BP23" s="673"/>
      <c r="BQ23" s="673"/>
      <c r="BR23" s="673"/>
      <c r="BS23" s="626" t="s">
        <v>111</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123553</v>
      </c>
      <c r="S24" s="621"/>
      <c r="T24" s="621"/>
      <c r="U24" s="621"/>
      <c r="V24" s="621"/>
      <c r="W24" s="621"/>
      <c r="X24" s="621"/>
      <c r="Y24" s="622"/>
      <c r="Z24" s="673">
        <v>0.6</v>
      </c>
      <c r="AA24" s="673"/>
      <c r="AB24" s="673"/>
      <c r="AC24" s="673"/>
      <c r="AD24" s="674">
        <v>30</v>
      </c>
      <c r="AE24" s="674"/>
      <c r="AF24" s="674"/>
      <c r="AG24" s="674"/>
      <c r="AH24" s="674"/>
      <c r="AI24" s="674"/>
      <c r="AJ24" s="674"/>
      <c r="AK24" s="674"/>
      <c r="AL24" s="643">
        <v>0</v>
      </c>
      <c r="AM24" s="675"/>
      <c r="AN24" s="675"/>
      <c r="AO24" s="676"/>
      <c r="AP24" s="714" t="s">
        <v>272</v>
      </c>
      <c r="AQ24" s="721"/>
      <c r="AR24" s="721"/>
      <c r="AS24" s="721"/>
      <c r="AT24" s="721"/>
      <c r="AU24" s="721"/>
      <c r="AV24" s="721"/>
      <c r="AW24" s="721"/>
      <c r="AX24" s="721"/>
      <c r="AY24" s="721"/>
      <c r="AZ24" s="721"/>
      <c r="BA24" s="721"/>
      <c r="BB24" s="721"/>
      <c r="BC24" s="721"/>
      <c r="BD24" s="721"/>
      <c r="BE24" s="721"/>
      <c r="BF24" s="716"/>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7754102</v>
      </c>
      <c r="CS24" s="671"/>
      <c r="CT24" s="671"/>
      <c r="CU24" s="671"/>
      <c r="CV24" s="671"/>
      <c r="CW24" s="671"/>
      <c r="CX24" s="671"/>
      <c r="CY24" s="718"/>
      <c r="CZ24" s="722">
        <v>38.299999999999997</v>
      </c>
      <c r="DA24" s="723"/>
      <c r="DB24" s="723"/>
      <c r="DC24" s="724"/>
      <c r="DD24" s="717">
        <v>5346340</v>
      </c>
      <c r="DE24" s="671"/>
      <c r="DF24" s="671"/>
      <c r="DG24" s="671"/>
      <c r="DH24" s="671"/>
      <c r="DI24" s="671"/>
      <c r="DJ24" s="671"/>
      <c r="DK24" s="718"/>
      <c r="DL24" s="717">
        <v>5275541</v>
      </c>
      <c r="DM24" s="671"/>
      <c r="DN24" s="671"/>
      <c r="DO24" s="671"/>
      <c r="DP24" s="671"/>
      <c r="DQ24" s="671"/>
      <c r="DR24" s="671"/>
      <c r="DS24" s="671"/>
      <c r="DT24" s="671"/>
      <c r="DU24" s="671"/>
      <c r="DV24" s="718"/>
      <c r="DW24" s="719">
        <v>45.2</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2229532</v>
      </c>
      <c r="S25" s="621"/>
      <c r="T25" s="621"/>
      <c r="U25" s="621"/>
      <c r="V25" s="621"/>
      <c r="W25" s="621"/>
      <c r="X25" s="621"/>
      <c r="Y25" s="622"/>
      <c r="Z25" s="673">
        <v>11</v>
      </c>
      <c r="AA25" s="673"/>
      <c r="AB25" s="673"/>
      <c r="AC25" s="673"/>
      <c r="AD25" s="674" t="s">
        <v>111</v>
      </c>
      <c r="AE25" s="674"/>
      <c r="AF25" s="674"/>
      <c r="AG25" s="674"/>
      <c r="AH25" s="674"/>
      <c r="AI25" s="674"/>
      <c r="AJ25" s="674"/>
      <c r="AK25" s="674"/>
      <c r="AL25" s="643" t="s">
        <v>111</v>
      </c>
      <c r="AM25" s="675"/>
      <c r="AN25" s="675"/>
      <c r="AO25" s="676"/>
      <c r="AP25" s="714" t="s">
        <v>275</v>
      </c>
      <c r="AQ25" s="721"/>
      <c r="AR25" s="721"/>
      <c r="AS25" s="721"/>
      <c r="AT25" s="721"/>
      <c r="AU25" s="721"/>
      <c r="AV25" s="721"/>
      <c r="AW25" s="721"/>
      <c r="AX25" s="721"/>
      <c r="AY25" s="721"/>
      <c r="AZ25" s="721"/>
      <c r="BA25" s="721"/>
      <c r="BB25" s="721"/>
      <c r="BC25" s="721"/>
      <c r="BD25" s="721"/>
      <c r="BE25" s="721"/>
      <c r="BF25" s="716"/>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2593239</v>
      </c>
      <c r="CS25" s="639"/>
      <c r="CT25" s="639"/>
      <c r="CU25" s="639"/>
      <c r="CV25" s="639"/>
      <c r="CW25" s="639"/>
      <c r="CX25" s="639"/>
      <c r="CY25" s="640"/>
      <c r="CZ25" s="623">
        <v>12.8</v>
      </c>
      <c r="DA25" s="641"/>
      <c r="DB25" s="641"/>
      <c r="DC25" s="642"/>
      <c r="DD25" s="626">
        <v>2460919</v>
      </c>
      <c r="DE25" s="639"/>
      <c r="DF25" s="639"/>
      <c r="DG25" s="639"/>
      <c r="DH25" s="639"/>
      <c r="DI25" s="639"/>
      <c r="DJ25" s="639"/>
      <c r="DK25" s="640"/>
      <c r="DL25" s="626">
        <v>2423832</v>
      </c>
      <c r="DM25" s="639"/>
      <c r="DN25" s="639"/>
      <c r="DO25" s="639"/>
      <c r="DP25" s="639"/>
      <c r="DQ25" s="639"/>
      <c r="DR25" s="639"/>
      <c r="DS25" s="639"/>
      <c r="DT25" s="639"/>
      <c r="DU25" s="639"/>
      <c r="DV25" s="640"/>
      <c r="DW25" s="643">
        <v>20.8</v>
      </c>
      <c r="DX25" s="644"/>
      <c r="DY25" s="644"/>
      <c r="DZ25" s="644"/>
      <c r="EA25" s="644"/>
      <c r="EB25" s="644"/>
      <c r="EC25" s="645"/>
    </row>
    <row r="26" spans="2:133" ht="11.25" customHeight="1" x14ac:dyDescent="0.15">
      <c r="B26" s="711" t="s">
        <v>277</v>
      </c>
      <c r="C26" s="712"/>
      <c r="D26" s="712"/>
      <c r="E26" s="712"/>
      <c r="F26" s="712"/>
      <c r="G26" s="712"/>
      <c r="H26" s="712"/>
      <c r="I26" s="712"/>
      <c r="J26" s="712"/>
      <c r="K26" s="712"/>
      <c r="L26" s="712"/>
      <c r="M26" s="712"/>
      <c r="N26" s="712"/>
      <c r="O26" s="712"/>
      <c r="P26" s="712"/>
      <c r="Q26" s="713"/>
      <c r="R26" s="620">
        <v>33193</v>
      </c>
      <c r="S26" s="621"/>
      <c r="T26" s="621"/>
      <c r="U26" s="621"/>
      <c r="V26" s="621"/>
      <c r="W26" s="621"/>
      <c r="X26" s="621"/>
      <c r="Y26" s="622"/>
      <c r="Z26" s="673">
        <v>0.2</v>
      </c>
      <c r="AA26" s="673"/>
      <c r="AB26" s="673"/>
      <c r="AC26" s="673"/>
      <c r="AD26" s="674">
        <v>33193</v>
      </c>
      <c r="AE26" s="674"/>
      <c r="AF26" s="674"/>
      <c r="AG26" s="674"/>
      <c r="AH26" s="674"/>
      <c r="AI26" s="674"/>
      <c r="AJ26" s="674"/>
      <c r="AK26" s="674"/>
      <c r="AL26" s="643">
        <v>0.3</v>
      </c>
      <c r="AM26" s="675"/>
      <c r="AN26" s="675"/>
      <c r="AO26" s="676"/>
      <c r="AP26" s="714" t="s">
        <v>278</v>
      </c>
      <c r="AQ26" s="715"/>
      <c r="AR26" s="715"/>
      <c r="AS26" s="715"/>
      <c r="AT26" s="715"/>
      <c r="AU26" s="715"/>
      <c r="AV26" s="715"/>
      <c r="AW26" s="715"/>
      <c r="AX26" s="715"/>
      <c r="AY26" s="715"/>
      <c r="AZ26" s="715"/>
      <c r="BA26" s="715"/>
      <c r="BB26" s="715"/>
      <c r="BC26" s="715"/>
      <c r="BD26" s="715"/>
      <c r="BE26" s="715"/>
      <c r="BF26" s="716"/>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1746751</v>
      </c>
      <c r="CS26" s="621"/>
      <c r="CT26" s="621"/>
      <c r="CU26" s="621"/>
      <c r="CV26" s="621"/>
      <c r="CW26" s="621"/>
      <c r="CX26" s="621"/>
      <c r="CY26" s="622"/>
      <c r="CZ26" s="623">
        <v>8.6</v>
      </c>
      <c r="DA26" s="641"/>
      <c r="DB26" s="641"/>
      <c r="DC26" s="642"/>
      <c r="DD26" s="626">
        <v>1628116</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1438051</v>
      </c>
      <c r="S27" s="621"/>
      <c r="T27" s="621"/>
      <c r="U27" s="621"/>
      <c r="V27" s="621"/>
      <c r="W27" s="621"/>
      <c r="X27" s="621"/>
      <c r="Y27" s="622"/>
      <c r="Z27" s="673">
        <v>7.1</v>
      </c>
      <c r="AA27" s="673"/>
      <c r="AB27" s="673"/>
      <c r="AC27" s="673"/>
      <c r="AD27" s="674" t="s">
        <v>111</v>
      </c>
      <c r="AE27" s="674"/>
      <c r="AF27" s="674"/>
      <c r="AG27" s="674"/>
      <c r="AH27" s="674"/>
      <c r="AI27" s="674"/>
      <c r="AJ27" s="674"/>
      <c r="AK27" s="674"/>
      <c r="AL27" s="643" t="s">
        <v>111</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6788578</v>
      </c>
      <c r="BH27" s="621"/>
      <c r="BI27" s="621"/>
      <c r="BJ27" s="621"/>
      <c r="BK27" s="621"/>
      <c r="BL27" s="621"/>
      <c r="BM27" s="621"/>
      <c r="BN27" s="622"/>
      <c r="BO27" s="673">
        <v>100</v>
      </c>
      <c r="BP27" s="673"/>
      <c r="BQ27" s="673"/>
      <c r="BR27" s="673"/>
      <c r="BS27" s="626">
        <v>99731</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3500830</v>
      </c>
      <c r="CS27" s="639"/>
      <c r="CT27" s="639"/>
      <c r="CU27" s="639"/>
      <c r="CV27" s="639"/>
      <c r="CW27" s="639"/>
      <c r="CX27" s="639"/>
      <c r="CY27" s="640"/>
      <c r="CZ27" s="623">
        <v>17.3</v>
      </c>
      <c r="DA27" s="641"/>
      <c r="DB27" s="641"/>
      <c r="DC27" s="642"/>
      <c r="DD27" s="626">
        <v>1287840</v>
      </c>
      <c r="DE27" s="639"/>
      <c r="DF27" s="639"/>
      <c r="DG27" s="639"/>
      <c r="DH27" s="639"/>
      <c r="DI27" s="639"/>
      <c r="DJ27" s="639"/>
      <c r="DK27" s="640"/>
      <c r="DL27" s="626">
        <v>1254128</v>
      </c>
      <c r="DM27" s="639"/>
      <c r="DN27" s="639"/>
      <c r="DO27" s="639"/>
      <c r="DP27" s="639"/>
      <c r="DQ27" s="639"/>
      <c r="DR27" s="639"/>
      <c r="DS27" s="639"/>
      <c r="DT27" s="639"/>
      <c r="DU27" s="639"/>
      <c r="DV27" s="640"/>
      <c r="DW27" s="643">
        <v>10.8</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9498</v>
      </c>
      <c r="S28" s="621"/>
      <c r="T28" s="621"/>
      <c r="U28" s="621"/>
      <c r="V28" s="621"/>
      <c r="W28" s="621"/>
      <c r="X28" s="621"/>
      <c r="Y28" s="622"/>
      <c r="Z28" s="673">
        <v>0</v>
      </c>
      <c r="AA28" s="673"/>
      <c r="AB28" s="673"/>
      <c r="AC28" s="673"/>
      <c r="AD28" s="674">
        <v>2985</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1660033</v>
      </c>
      <c r="CS28" s="621"/>
      <c r="CT28" s="621"/>
      <c r="CU28" s="621"/>
      <c r="CV28" s="621"/>
      <c r="CW28" s="621"/>
      <c r="CX28" s="621"/>
      <c r="CY28" s="622"/>
      <c r="CZ28" s="623">
        <v>8.1999999999999993</v>
      </c>
      <c r="DA28" s="641"/>
      <c r="DB28" s="641"/>
      <c r="DC28" s="642"/>
      <c r="DD28" s="626">
        <v>1597581</v>
      </c>
      <c r="DE28" s="621"/>
      <c r="DF28" s="621"/>
      <c r="DG28" s="621"/>
      <c r="DH28" s="621"/>
      <c r="DI28" s="621"/>
      <c r="DJ28" s="621"/>
      <c r="DK28" s="622"/>
      <c r="DL28" s="626">
        <v>1597581</v>
      </c>
      <c r="DM28" s="621"/>
      <c r="DN28" s="621"/>
      <c r="DO28" s="621"/>
      <c r="DP28" s="621"/>
      <c r="DQ28" s="621"/>
      <c r="DR28" s="621"/>
      <c r="DS28" s="621"/>
      <c r="DT28" s="621"/>
      <c r="DU28" s="621"/>
      <c r="DV28" s="622"/>
      <c r="DW28" s="643">
        <v>13.7</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566545</v>
      </c>
      <c r="S29" s="621"/>
      <c r="T29" s="621"/>
      <c r="U29" s="621"/>
      <c r="V29" s="621"/>
      <c r="W29" s="621"/>
      <c r="X29" s="621"/>
      <c r="Y29" s="622"/>
      <c r="Z29" s="673">
        <v>2.8</v>
      </c>
      <c r="AA29" s="673"/>
      <c r="AB29" s="673"/>
      <c r="AC29" s="673"/>
      <c r="AD29" s="674" t="s">
        <v>111</v>
      </c>
      <c r="AE29" s="674"/>
      <c r="AF29" s="674"/>
      <c r="AG29" s="674"/>
      <c r="AH29" s="674"/>
      <c r="AI29" s="674"/>
      <c r="AJ29" s="674"/>
      <c r="AK29" s="674"/>
      <c r="AL29" s="643" t="s">
        <v>111</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1656247</v>
      </c>
      <c r="CS29" s="639"/>
      <c r="CT29" s="639"/>
      <c r="CU29" s="639"/>
      <c r="CV29" s="639"/>
      <c r="CW29" s="639"/>
      <c r="CX29" s="639"/>
      <c r="CY29" s="640"/>
      <c r="CZ29" s="623">
        <v>8.1999999999999993</v>
      </c>
      <c r="DA29" s="641"/>
      <c r="DB29" s="641"/>
      <c r="DC29" s="642"/>
      <c r="DD29" s="626">
        <v>1593795</v>
      </c>
      <c r="DE29" s="639"/>
      <c r="DF29" s="639"/>
      <c r="DG29" s="639"/>
      <c r="DH29" s="639"/>
      <c r="DI29" s="639"/>
      <c r="DJ29" s="639"/>
      <c r="DK29" s="640"/>
      <c r="DL29" s="626">
        <v>1593795</v>
      </c>
      <c r="DM29" s="639"/>
      <c r="DN29" s="639"/>
      <c r="DO29" s="639"/>
      <c r="DP29" s="639"/>
      <c r="DQ29" s="639"/>
      <c r="DR29" s="639"/>
      <c r="DS29" s="639"/>
      <c r="DT29" s="639"/>
      <c r="DU29" s="639"/>
      <c r="DV29" s="640"/>
      <c r="DW29" s="643">
        <v>13.7</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1149765</v>
      </c>
      <c r="S30" s="621"/>
      <c r="T30" s="621"/>
      <c r="U30" s="621"/>
      <c r="V30" s="621"/>
      <c r="W30" s="621"/>
      <c r="X30" s="621"/>
      <c r="Y30" s="622"/>
      <c r="Z30" s="673">
        <v>5.7</v>
      </c>
      <c r="AA30" s="673"/>
      <c r="AB30" s="673"/>
      <c r="AC30" s="673"/>
      <c r="AD30" s="674" t="s">
        <v>111</v>
      </c>
      <c r="AE30" s="674"/>
      <c r="AF30" s="674"/>
      <c r="AG30" s="674"/>
      <c r="AH30" s="674"/>
      <c r="AI30" s="674"/>
      <c r="AJ30" s="674"/>
      <c r="AK30" s="674"/>
      <c r="AL30" s="643" t="s">
        <v>111</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98.8</v>
      </c>
      <c r="BH30" s="687"/>
      <c r="BI30" s="687"/>
      <c r="BJ30" s="687"/>
      <c r="BK30" s="687"/>
      <c r="BL30" s="687"/>
      <c r="BM30" s="688">
        <v>94.8</v>
      </c>
      <c r="BN30" s="687"/>
      <c r="BO30" s="687"/>
      <c r="BP30" s="687"/>
      <c r="BQ30" s="689"/>
      <c r="BR30" s="686">
        <v>98.8</v>
      </c>
      <c r="BS30" s="687"/>
      <c r="BT30" s="687"/>
      <c r="BU30" s="687"/>
      <c r="BV30" s="687"/>
      <c r="BW30" s="687"/>
      <c r="BX30" s="688">
        <v>94.6</v>
      </c>
      <c r="BY30" s="687"/>
      <c r="BZ30" s="687"/>
      <c r="CA30" s="687"/>
      <c r="CB30" s="689"/>
      <c r="CD30" s="692"/>
      <c r="CE30" s="693"/>
      <c r="CF30" s="657" t="s">
        <v>292</v>
      </c>
      <c r="CG30" s="654"/>
      <c r="CH30" s="654"/>
      <c r="CI30" s="654"/>
      <c r="CJ30" s="654"/>
      <c r="CK30" s="654"/>
      <c r="CL30" s="654"/>
      <c r="CM30" s="654"/>
      <c r="CN30" s="654"/>
      <c r="CO30" s="654"/>
      <c r="CP30" s="654"/>
      <c r="CQ30" s="655"/>
      <c r="CR30" s="620">
        <v>1508122</v>
      </c>
      <c r="CS30" s="621"/>
      <c r="CT30" s="621"/>
      <c r="CU30" s="621"/>
      <c r="CV30" s="621"/>
      <c r="CW30" s="621"/>
      <c r="CX30" s="621"/>
      <c r="CY30" s="622"/>
      <c r="CZ30" s="623">
        <v>7.5</v>
      </c>
      <c r="DA30" s="641"/>
      <c r="DB30" s="641"/>
      <c r="DC30" s="642"/>
      <c r="DD30" s="626">
        <v>1446490</v>
      </c>
      <c r="DE30" s="621"/>
      <c r="DF30" s="621"/>
      <c r="DG30" s="621"/>
      <c r="DH30" s="621"/>
      <c r="DI30" s="621"/>
      <c r="DJ30" s="621"/>
      <c r="DK30" s="622"/>
      <c r="DL30" s="626">
        <v>1446490</v>
      </c>
      <c r="DM30" s="621"/>
      <c r="DN30" s="621"/>
      <c r="DO30" s="621"/>
      <c r="DP30" s="621"/>
      <c r="DQ30" s="621"/>
      <c r="DR30" s="621"/>
      <c r="DS30" s="621"/>
      <c r="DT30" s="621"/>
      <c r="DU30" s="621"/>
      <c r="DV30" s="622"/>
      <c r="DW30" s="643">
        <v>12.4</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163702</v>
      </c>
      <c r="S31" s="621"/>
      <c r="T31" s="621"/>
      <c r="U31" s="621"/>
      <c r="V31" s="621"/>
      <c r="W31" s="621"/>
      <c r="X31" s="621"/>
      <c r="Y31" s="622"/>
      <c r="Z31" s="673">
        <v>0.8</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v>
      </c>
      <c r="BH31" s="639"/>
      <c r="BI31" s="639"/>
      <c r="BJ31" s="639"/>
      <c r="BK31" s="639"/>
      <c r="BL31" s="639"/>
      <c r="BM31" s="675">
        <v>95.4</v>
      </c>
      <c r="BN31" s="685"/>
      <c r="BO31" s="685"/>
      <c r="BP31" s="685"/>
      <c r="BQ31" s="649"/>
      <c r="BR31" s="684">
        <v>99</v>
      </c>
      <c r="BS31" s="639"/>
      <c r="BT31" s="639"/>
      <c r="BU31" s="639"/>
      <c r="BV31" s="639"/>
      <c r="BW31" s="639"/>
      <c r="BX31" s="675">
        <v>95.3</v>
      </c>
      <c r="BY31" s="685"/>
      <c r="BZ31" s="685"/>
      <c r="CA31" s="685"/>
      <c r="CB31" s="649"/>
      <c r="CD31" s="692"/>
      <c r="CE31" s="693"/>
      <c r="CF31" s="657" t="s">
        <v>296</v>
      </c>
      <c r="CG31" s="654"/>
      <c r="CH31" s="654"/>
      <c r="CI31" s="654"/>
      <c r="CJ31" s="654"/>
      <c r="CK31" s="654"/>
      <c r="CL31" s="654"/>
      <c r="CM31" s="654"/>
      <c r="CN31" s="654"/>
      <c r="CO31" s="654"/>
      <c r="CP31" s="654"/>
      <c r="CQ31" s="655"/>
      <c r="CR31" s="620">
        <v>148125</v>
      </c>
      <c r="CS31" s="639"/>
      <c r="CT31" s="639"/>
      <c r="CU31" s="639"/>
      <c r="CV31" s="639"/>
      <c r="CW31" s="639"/>
      <c r="CX31" s="639"/>
      <c r="CY31" s="640"/>
      <c r="CZ31" s="623">
        <v>0.7</v>
      </c>
      <c r="DA31" s="641"/>
      <c r="DB31" s="641"/>
      <c r="DC31" s="642"/>
      <c r="DD31" s="626">
        <v>147305</v>
      </c>
      <c r="DE31" s="639"/>
      <c r="DF31" s="639"/>
      <c r="DG31" s="639"/>
      <c r="DH31" s="639"/>
      <c r="DI31" s="639"/>
      <c r="DJ31" s="639"/>
      <c r="DK31" s="640"/>
      <c r="DL31" s="626">
        <v>147305</v>
      </c>
      <c r="DM31" s="639"/>
      <c r="DN31" s="639"/>
      <c r="DO31" s="639"/>
      <c r="DP31" s="639"/>
      <c r="DQ31" s="639"/>
      <c r="DR31" s="639"/>
      <c r="DS31" s="639"/>
      <c r="DT31" s="639"/>
      <c r="DU31" s="639"/>
      <c r="DV31" s="640"/>
      <c r="DW31" s="643">
        <v>1.3</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489645</v>
      </c>
      <c r="S32" s="621"/>
      <c r="T32" s="621"/>
      <c r="U32" s="621"/>
      <c r="V32" s="621"/>
      <c r="W32" s="621"/>
      <c r="X32" s="621"/>
      <c r="Y32" s="622"/>
      <c r="Z32" s="673">
        <v>2.4</v>
      </c>
      <c r="AA32" s="673"/>
      <c r="AB32" s="673"/>
      <c r="AC32" s="673"/>
      <c r="AD32" s="674">
        <v>21035</v>
      </c>
      <c r="AE32" s="674"/>
      <c r="AF32" s="674"/>
      <c r="AG32" s="674"/>
      <c r="AH32" s="674"/>
      <c r="AI32" s="674"/>
      <c r="AJ32" s="674"/>
      <c r="AK32" s="674"/>
      <c r="AL32" s="643">
        <v>0.2</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98.6</v>
      </c>
      <c r="BH32" s="605"/>
      <c r="BI32" s="605"/>
      <c r="BJ32" s="605"/>
      <c r="BK32" s="605"/>
      <c r="BL32" s="605"/>
      <c r="BM32" s="668">
        <v>94</v>
      </c>
      <c r="BN32" s="605"/>
      <c r="BO32" s="605"/>
      <c r="BP32" s="605"/>
      <c r="BQ32" s="662"/>
      <c r="BR32" s="683">
        <v>98.6</v>
      </c>
      <c r="BS32" s="605"/>
      <c r="BT32" s="605"/>
      <c r="BU32" s="605"/>
      <c r="BV32" s="605"/>
      <c r="BW32" s="605"/>
      <c r="BX32" s="668">
        <v>93.8</v>
      </c>
      <c r="BY32" s="605"/>
      <c r="BZ32" s="605"/>
      <c r="CA32" s="605"/>
      <c r="CB32" s="662"/>
      <c r="CD32" s="694"/>
      <c r="CE32" s="695"/>
      <c r="CF32" s="657" t="s">
        <v>299</v>
      </c>
      <c r="CG32" s="654"/>
      <c r="CH32" s="654"/>
      <c r="CI32" s="654"/>
      <c r="CJ32" s="654"/>
      <c r="CK32" s="654"/>
      <c r="CL32" s="654"/>
      <c r="CM32" s="654"/>
      <c r="CN32" s="654"/>
      <c r="CO32" s="654"/>
      <c r="CP32" s="654"/>
      <c r="CQ32" s="655"/>
      <c r="CR32" s="620">
        <v>3786</v>
      </c>
      <c r="CS32" s="621"/>
      <c r="CT32" s="621"/>
      <c r="CU32" s="621"/>
      <c r="CV32" s="621"/>
      <c r="CW32" s="621"/>
      <c r="CX32" s="621"/>
      <c r="CY32" s="622"/>
      <c r="CZ32" s="623">
        <v>0</v>
      </c>
      <c r="DA32" s="641"/>
      <c r="DB32" s="641"/>
      <c r="DC32" s="642"/>
      <c r="DD32" s="626">
        <v>3786</v>
      </c>
      <c r="DE32" s="621"/>
      <c r="DF32" s="621"/>
      <c r="DG32" s="621"/>
      <c r="DH32" s="621"/>
      <c r="DI32" s="621"/>
      <c r="DJ32" s="621"/>
      <c r="DK32" s="622"/>
      <c r="DL32" s="626">
        <v>3786</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2103700</v>
      </c>
      <c r="S33" s="621"/>
      <c r="T33" s="621"/>
      <c r="U33" s="621"/>
      <c r="V33" s="621"/>
      <c r="W33" s="621"/>
      <c r="X33" s="621"/>
      <c r="Y33" s="622"/>
      <c r="Z33" s="673">
        <v>10.4</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10072807</v>
      </c>
      <c r="CS33" s="639"/>
      <c r="CT33" s="639"/>
      <c r="CU33" s="639"/>
      <c r="CV33" s="639"/>
      <c r="CW33" s="639"/>
      <c r="CX33" s="639"/>
      <c r="CY33" s="640"/>
      <c r="CZ33" s="623">
        <v>49.8</v>
      </c>
      <c r="DA33" s="641"/>
      <c r="DB33" s="641"/>
      <c r="DC33" s="642"/>
      <c r="DD33" s="626">
        <v>8014788</v>
      </c>
      <c r="DE33" s="639"/>
      <c r="DF33" s="639"/>
      <c r="DG33" s="639"/>
      <c r="DH33" s="639"/>
      <c r="DI33" s="639"/>
      <c r="DJ33" s="639"/>
      <c r="DK33" s="640"/>
      <c r="DL33" s="626">
        <v>5737010</v>
      </c>
      <c r="DM33" s="639"/>
      <c r="DN33" s="639"/>
      <c r="DO33" s="639"/>
      <c r="DP33" s="639"/>
      <c r="DQ33" s="639"/>
      <c r="DR33" s="639"/>
      <c r="DS33" s="639"/>
      <c r="DT33" s="639"/>
      <c r="DU33" s="639"/>
      <c r="DV33" s="640"/>
      <c r="DW33" s="643">
        <v>49.2</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2486698</v>
      </c>
      <c r="CS34" s="621"/>
      <c r="CT34" s="621"/>
      <c r="CU34" s="621"/>
      <c r="CV34" s="621"/>
      <c r="CW34" s="621"/>
      <c r="CX34" s="621"/>
      <c r="CY34" s="622"/>
      <c r="CZ34" s="623">
        <v>12.3</v>
      </c>
      <c r="DA34" s="641"/>
      <c r="DB34" s="641"/>
      <c r="DC34" s="642"/>
      <c r="DD34" s="626">
        <v>2046083</v>
      </c>
      <c r="DE34" s="621"/>
      <c r="DF34" s="621"/>
      <c r="DG34" s="621"/>
      <c r="DH34" s="621"/>
      <c r="DI34" s="621"/>
      <c r="DJ34" s="621"/>
      <c r="DK34" s="622"/>
      <c r="DL34" s="626">
        <v>1609663</v>
      </c>
      <c r="DM34" s="621"/>
      <c r="DN34" s="621"/>
      <c r="DO34" s="621"/>
      <c r="DP34" s="621"/>
      <c r="DQ34" s="621"/>
      <c r="DR34" s="621"/>
      <c r="DS34" s="621"/>
      <c r="DT34" s="621"/>
      <c r="DU34" s="621"/>
      <c r="DV34" s="622"/>
      <c r="DW34" s="643">
        <v>13.8</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709500</v>
      </c>
      <c r="S35" s="621"/>
      <c r="T35" s="621"/>
      <c r="U35" s="621"/>
      <c r="V35" s="621"/>
      <c r="W35" s="621"/>
      <c r="X35" s="621"/>
      <c r="Y35" s="622"/>
      <c r="Z35" s="673">
        <v>3.5</v>
      </c>
      <c r="AA35" s="673"/>
      <c r="AB35" s="673"/>
      <c r="AC35" s="673"/>
      <c r="AD35" s="674" t="s">
        <v>111</v>
      </c>
      <c r="AE35" s="674"/>
      <c r="AF35" s="674"/>
      <c r="AG35" s="674"/>
      <c r="AH35" s="674"/>
      <c r="AI35" s="674"/>
      <c r="AJ35" s="674"/>
      <c r="AK35" s="674"/>
      <c r="AL35" s="643" t="s">
        <v>111</v>
      </c>
      <c r="AM35" s="675"/>
      <c r="AN35" s="675"/>
      <c r="AO35" s="676"/>
      <c r="AP35" s="188"/>
      <c r="AQ35" s="677" t="s">
        <v>307</v>
      </c>
      <c r="AR35" s="678"/>
      <c r="AS35" s="678"/>
      <c r="AT35" s="678"/>
      <c r="AU35" s="678"/>
      <c r="AV35" s="678"/>
      <c r="AW35" s="678"/>
      <c r="AX35" s="678"/>
      <c r="AY35" s="679"/>
      <c r="AZ35" s="670">
        <v>4127970</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317382</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247275</v>
      </c>
      <c r="CS35" s="639"/>
      <c r="CT35" s="639"/>
      <c r="CU35" s="639"/>
      <c r="CV35" s="639"/>
      <c r="CW35" s="639"/>
      <c r="CX35" s="639"/>
      <c r="CY35" s="640"/>
      <c r="CZ35" s="623">
        <v>1.2</v>
      </c>
      <c r="DA35" s="641"/>
      <c r="DB35" s="641"/>
      <c r="DC35" s="642"/>
      <c r="DD35" s="626">
        <v>235463</v>
      </c>
      <c r="DE35" s="639"/>
      <c r="DF35" s="639"/>
      <c r="DG35" s="639"/>
      <c r="DH35" s="639"/>
      <c r="DI35" s="639"/>
      <c r="DJ35" s="639"/>
      <c r="DK35" s="640"/>
      <c r="DL35" s="626">
        <v>124553</v>
      </c>
      <c r="DM35" s="639"/>
      <c r="DN35" s="639"/>
      <c r="DO35" s="639"/>
      <c r="DP35" s="639"/>
      <c r="DQ35" s="639"/>
      <c r="DR35" s="639"/>
      <c r="DS35" s="639"/>
      <c r="DT35" s="639"/>
      <c r="DU35" s="639"/>
      <c r="DV35" s="640"/>
      <c r="DW35" s="643">
        <v>1.1000000000000001</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20290339</v>
      </c>
      <c r="S36" s="661"/>
      <c r="T36" s="661"/>
      <c r="U36" s="661"/>
      <c r="V36" s="661"/>
      <c r="W36" s="661"/>
      <c r="X36" s="661"/>
      <c r="Y36" s="664"/>
      <c r="Z36" s="665">
        <v>100</v>
      </c>
      <c r="AA36" s="665"/>
      <c r="AB36" s="665"/>
      <c r="AC36" s="665"/>
      <c r="AD36" s="666">
        <v>10953078</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1150000</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244550</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4641174</v>
      </c>
      <c r="CS36" s="621"/>
      <c r="CT36" s="621"/>
      <c r="CU36" s="621"/>
      <c r="CV36" s="621"/>
      <c r="CW36" s="621"/>
      <c r="CX36" s="621"/>
      <c r="CY36" s="622"/>
      <c r="CZ36" s="623">
        <v>22.9</v>
      </c>
      <c r="DA36" s="641"/>
      <c r="DB36" s="641"/>
      <c r="DC36" s="642"/>
      <c r="DD36" s="626">
        <v>4245273</v>
      </c>
      <c r="DE36" s="621"/>
      <c r="DF36" s="621"/>
      <c r="DG36" s="621"/>
      <c r="DH36" s="621"/>
      <c r="DI36" s="621"/>
      <c r="DJ36" s="621"/>
      <c r="DK36" s="622"/>
      <c r="DL36" s="626">
        <v>2788518</v>
      </c>
      <c r="DM36" s="621"/>
      <c r="DN36" s="621"/>
      <c r="DO36" s="621"/>
      <c r="DP36" s="621"/>
      <c r="DQ36" s="621"/>
      <c r="DR36" s="621"/>
      <c r="DS36" s="621"/>
      <c r="DT36" s="621"/>
      <c r="DU36" s="621"/>
      <c r="DV36" s="622"/>
      <c r="DW36" s="643">
        <v>23.9</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902839</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6247</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829115</v>
      </c>
      <c r="CS37" s="639"/>
      <c r="CT37" s="639"/>
      <c r="CU37" s="639"/>
      <c r="CV37" s="639"/>
      <c r="CW37" s="639"/>
      <c r="CX37" s="639"/>
      <c r="CY37" s="640"/>
      <c r="CZ37" s="623">
        <v>4.0999999999999996</v>
      </c>
      <c r="DA37" s="641"/>
      <c r="DB37" s="641"/>
      <c r="DC37" s="642"/>
      <c r="DD37" s="626">
        <v>822982</v>
      </c>
      <c r="DE37" s="639"/>
      <c r="DF37" s="639"/>
      <c r="DG37" s="639"/>
      <c r="DH37" s="639"/>
      <c r="DI37" s="639"/>
      <c r="DJ37" s="639"/>
      <c r="DK37" s="640"/>
      <c r="DL37" s="626">
        <v>706546</v>
      </c>
      <c r="DM37" s="639"/>
      <c r="DN37" s="639"/>
      <c r="DO37" s="639"/>
      <c r="DP37" s="639"/>
      <c r="DQ37" s="639"/>
      <c r="DR37" s="639"/>
      <c r="DS37" s="639"/>
      <c r="DT37" s="639"/>
      <c r="DU37" s="639"/>
      <c r="DV37" s="640"/>
      <c r="DW37" s="643">
        <v>6.1</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v>231695</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10461</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1779061</v>
      </c>
      <c r="CS38" s="621"/>
      <c r="CT38" s="621"/>
      <c r="CU38" s="621"/>
      <c r="CV38" s="621"/>
      <c r="CW38" s="621"/>
      <c r="CX38" s="621"/>
      <c r="CY38" s="622"/>
      <c r="CZ38" s="623">
        <v>8.8000000000000007</v>
      </c>
      <c r="DA38" s="641"/>
      <c r="DB38" s="641"/>
      <c r="DC38" s="642"/>
      <c r="DD38" s="626">
        <v>1435578</v>
      </c>
      <c r="DE38" s="621"/>
      <c r="DF38" s="621"/>
      <c r="DG38" s="621"/>
      <c r="DH38" s="621"/>
      <c r="DI38" s="621"/>
      <c r="DJ38" s="621"/>
      <c r="DK38" s="622"/>
      <c r="DL38" s="626">
        <v>1214276</v>
      </c>
      <c r="DM38" s="621"/>
      <c r="DN38" s="621"/>
      <c r="DO38" s="621"/>
      <c r="DP38" s="621"/>
      <c r="DQ38" s="621"/>
      <c r="DR38" s="621"/>
      <c r="DS38" s="621"/>
      <c r="DT38" s="621"/>
      <c r="DU38" s="621"/>
      <c r="DV38" s="622"/>
      <c r="DW38" s="643">
        <v>10.4</v>
      </c>
      <c r="DX38" s="644"/>
      <c r="DY38" s="644"/>
      <c r="DZ38" s="644"/>
      <c r="EA38" s="644"/>
      <c r="EB38" s="644"/>
      <c r="EC38" s="645"/>
    </row>
    <row r="39" spans="2:133" ht="11.25" customHeight="1" x14ac:dyDescent="0.15">
      <c r="AQ39" s="646" t="s">
        <v>320</v>
      </c>
      <c r="AR39" s="647"/>
      <c r="AS39" s="647"/>
      <c r="AT39" s="647"/>
      <c r="AU39" s="647"/>
      <c r="AV39" s="647"/>
      <c r="AW39" s="647"/>
      <c r="AX39" s="647"/>
      <c r="AY39" s="648"/>
      <c r="AZ39" s="620">
        <v>37590</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105</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616599</v>
      </c>
      <c r="CS39" s="639"/>
      <c r="CT39" s="639"/>
      <c r="CU39" s="639"/>
      <c r="CV39" s="639"/>
      <c r="CW39" s="639"/>
      <c r="CX39" s="639"/>
      <c r="CY39" s="640"/>
      <c r="CZ39" s="623">
        <v>3</v>
      </c>
      <c r="DA39" s="641"/>
      <c r="DB39" s="641"/>
      <c r="DC39" s="642"/>
      <c r="DD39" s="626">
        <v>52391</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404207</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110</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302000</v>
      </c>
      <c r="CS40" s="621"/>
      <c r="CT40" s="621"/>
      <c r="CU40" s="621"/>
      <c r="CV40" s="621"/>
      <c r="CW40" s="621"/>
      <c r="CX40" s="621"/>
      <c r="CY40" s="622"/>
      <c r="CZ40" s="623">
        <v>1.5</v>
      </c>
      <c r="DA40" s="641"/>
      <c r="DB40" s="641"/>
      <c r="DC40" s="642"/>
      <c r="DD40" s="626" t="s">
        <v>324</v>
      </c>
      <c r="DE40" s="621"/>
      <c r="DF40" s="621"/>
      <c r="DG40" s="621"/>
      <c r="DH40" s="621"/>
      <c r="DI40" s="621"/>
      <c r="DJ40" s="621"/>
      <c r="DK40" s="622"/>
      <c r="DL40" s="626" t="s">
        <v>324</v>
      </c>
      <c r="DM40" s="621"/>
      <c r="DN40" s="621"/>
      <c r="DO40" s="621"/>
      <c r="DP40" s="621"/>
      <c r="DQ40" s="621"/>
      <c r="DR40" s="621"/>
      <c r="DS40" s="621"/>
      <c r="DT40" s="621"/>
      <c r="DU40" s="621"/>
      <c r="DV40" s="622"/>
      <c r="DW40" s="643" t="s">
        <v>324</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317</v>
      </c>
      <c r="AR41" s="659"/>
      <c r="AS41" s="659"/>
      <c r="AT41" s="659"/>
      <c r="AU41" s="659"/>
      <c r="AV41" s="659"/>
      <c r="AW41" s="659"/>
      <c r="AX41" s="659"/>
      <c r="AY41" s="660"/>
      <c r="AZ41" s="604">
        <v>1401639</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338</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2401284</v>
      </c>
      <c r="CS42" s="621"/>
      <c r="CT42" s="621"/>
      <c r="CU42" s="621"/>
      <c r="CV42" s="621"/>
      <c r="CW42" s="621"/>
      <c r="CX42" s="621"/>
      <c r="CY42" s="622"/>
      <c r="CZ42" s="623">
        <v>11.9</v>
      </c>
      <c r="DA42" s="624"/>
      <c r="DB42" s="624"/>
      <c r="DC42" s="625"/>
      <c r="DD42" s="626">
        <v>442918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28259</v>
      </c>
      <c r="CS43" s="639"/>
      <c r="CT43" s="639"/>
      <c r="CU43" s="639"/>
      <c r="CV43" s="639"/>
      <c r="CW43" s="639"/>
      <c r="CX43" s="639"/>
      <c r="CY43" s="640"/>
      <c r="CZ43" s="623">
        <v>0.1</v>
      </c>
      <c r="DA43" s="641"/>
      <c r="DB43" s="641"/>
      <c r="DC43" s="642"/>
      <c r="DD43" s="626">
        <v>28259</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335</v>
      </c>
      <c r="CD44" s="633" t="s">
        <v>288</v>
      </c>
      <c r="CE44" s="634"/>
      <c r="CF44" s="617" t="s">
        <v>336</v>
      </c>
      <c r="CG44" s="618"/>
      <c r="CH44" s="618"/>
      <c r="CI44" s="618"/>
      <c r="CJ44" s="618"/>
      <c r="CK44" s="618"/>
      <c r="CL44" s="618"/>
      <c r="CM44" s="618"/>
      <c r="CN44" s="618"/>
      <c r="CO44" s="618"/>
      <c r="CP44" s="618"/>
      <c r="CQ44" s="619"/>
      <c r="CR44" s="620">
        <v>2399105</v>
      </c>
      <c r="CS44" s="621"/>
      <c r="CT44" s="621"/>
      <c r="CU44" s="621"/>
      <c r="CV44" s="621"/>
      <c r="CW44" s="621"/>
      <c r="CX44" s="621"/>
      <c r="CY44" s="622"/>
      <c r="CZ44" s="623">
        <v>11.9</v>
      </c>
      <c r="DA44" s="624"/>
      <c r="DB44" s="624"/>
      <c r="DC44" s="625"/>
      <c r="DD44" s="626">
        <v>441351</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337</v>
      </c>
      <c r="CG45" s="618"/>
      <c r="CH45" s="618"/>
      <c r="CI45" s="618"/>
      <c r="CJ45" s="618"/>
      <c r="CK45" s="618"/>
      <c r="CL45" s="618"/>
      <c r="CM45" s="618"/>
      <c r="CN45" s="618"/>
      <c r="CO45" s="618"/>
      <c r="CP45" s="618"/>
      <c r="CQ45" s="619"/>
      <c r="CR45" s="620">
        <v>1038397</v>
      </c>
      <c r="CS45" s="639"/>
      <c r="CT45" s="639"/>
      <c r="CU45" s="639"/>
      <c r="CV45" s="639"/>
      <c r="CW45" s="639"/>
      <c r="CX45" s="639"/>
      <c r="CY45" s="640"/>
      <c r="CZ45" s="623">
        <v>5.0999999999999996</v>
      </c>
      <c r="DA45" s="641"/>
      <c r="DB45" s="641"/>
      <c r="DC45" s="642"/>
      <c r="DD45" s="626">
        <v>72791</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338</v>
      </c>
      <c r="CG46" s="618"/>
      <c r="CH46" s="618"/>
      <c r="CI46" s="618"/>
      <c r="CJ46" s="618"/>
      <c r="CK46" s="618"/>
      <c r="CL46" s="618"/>
      <c r="CM46" s="618"/>
      <c r="CN46" s="618"/>
      <c r="CO46" s="618"/>
      <c r="CP46" s="618"/>
      <c r="CQ46" s="619"/>
      <c r="CR46" s="620">
        <v>1314013</v>
      </c>
      <c r="CS46" s="621"/>
      <c r="CT46" s="621"/>
      <c r="CU46" s="621"/>
      <c r="CV46" s="621"/>
      <c r="CW46" s="621"/>
      <c r="CX46" s="621"/>
      <c r="CY46" s="622"/>
      <c r="CZ46" s="623">
        <v>6.5</v>
      </c>
      <c r="DA46" s="624"/>
      <c r="DB46" s="624"/>
      <c r="DC46" s="625"/>
      <c r="DD46" s="626">
        <v>360749</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339</v>
      </c>
      <c r="CG47" s="618"/>
      <c r="CH47" s="618"/>
      <c r="CI47" s="618"/>
      <c r="CJ47" s="618"/>
      <c r="CK47" s="618"/>
      <c r="CL47" s="618"/>
      <c r="CM47" s="618"/>
      <c r="CN47" s="618"/>
      <c r="CO47" s="618"/>
      <c r="CP47" s="618"/>
      <c r="CQ47" s="619"/>
      <c r="CR47" s="620">
        <v>2179</v>
      </c>
      <c r="CS47" s="639"/>
      <c r="CT47" s="639"/>
      <c r="CU47" s="639"/>
      <c r="CV47" s="639"/>
      <c r="CW47" s="639"/>
      <c r="CX47" s="639"/>
      <c r="CY47" s="640"/>
      <c r="CZ47" s="623">
        <v>0</v>
      </c>
      <c r="DA47" s="641"/>
      <c r="DB47" s="641"/>
      <c r="DC47" s="642"/>
      <c r="DD47" s="626">
        <v>1567</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340</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341</v>
      </c>
      <c r="CE49" s="602"/>
      <c r="CF49" s="602"/>
      <c r="CG49" s="602"/>
      <c r="CH49" s="602"/>
      <c r="CI49" s="602"/>
      <c r="CJ49" s="602"/>
      <c r="CK49" s="602"/>
      <c r="CL49" s="602"/>
      <c r="CM49" s="602"/>
      <c r="CN49" s="602"/>
      <c r="CO49" s="602"/>
      <c r="CP49" s="602"/>
      <c r="CQ49" s="603"/>
      <c r="CR49" s="604">
        <v>20228193</v>
      </c>
      <c r="CS49" s="605"/>
      <c r="CT49" s="605"/>
      <c r="CU49" s="605"/>
      <c r="CV49" s="605"/>
      <c r="CW49" s="605"/>
      <c r="CX49" s="605"/>
      <c r="CY49" s="606"/>
      <c r="CZ49" s="607">
        <v>100</v>
      </c>
      <c r="DA49" s="608"/>
      <c r="DB49" s="608"/>
      <c r="DC49" s="609"/>
      <c r="DD49" s="610">
        <v>13804046</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D43" zoomScale="60" zoomScaleNormal="60" zoomScaleSheetLayoutView="70" workbookViewId="0">
      <selection activeCell="BR7" sqref="BR7"/>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343</v>
      </c>
      <c r="DK2" s="1140"/>
      <c r="DL2" s="1140"/>
      <c r="DM2" s="1140"/>
      <c r="DN2" s="1140"/>
      <c r="DO2" s="1141"/>
      <c r="DP2" s="202"/>
      <c r="DQ2" s="1139" t="s">
        <v>344</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2"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7" t="s">
        <v>361</v>
      </c>
      <c r="DH5" s="1128"/>
      <c r="DI5" s="1128"/>
      <c r="DJ5" s="1128"/>
      <c r="DK5" s="1129"/>
      <c r="DL5" s="1127" t="s">
        <v>362</v>
      </c>
      <c r="DM5" s="1128"/>
      <c r="DN5" s="1128"/>
      <c r="DO5" s="1128"/>
      <c r="DP5" s="1129"/>
      <c r="DQ5" s="1030" t="s">
        <v>363</v>
      </c>
      <c r="DR5" s="1031"/>
      <c r="DS5" s="1031"/>
      <c r="DT5" s="1031"/>
      <c r="DU5" s="1032"/>
      <c r="DV5" s="1030" t="s">
        <v>354</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364</v>
      </c>
      <c r="C7" s="1080"/>
      <c r="D7" s="1080"/>
      <c r="E7" s="1080"/>
      <c r="F7" s="1080"/>
      <c r="G7" s="1080"/>
      <c r="H7" s="1080"/>
      <c r="I7" s="1080"/>
      <c r="J7" s="1080"/>
      <c r="K7" s="1080"/>
      <c r="L7" s="1080"/>
      <c r="M7" s="1080"/>
      <c r="N7" s="1080"/>
      <c r="O7" s="1080"/>
      <c r="P7" s="1081"/>
      <c r="Q7" s="1133">
        <v>20365</v>
      </c>
      <c r="R7" s="1134"/>
      <c r="S7" s="1134"/>
      <c r="T7" s="1134"/>
      <c r="U7" s="1134"/>
      <c r="V7" s="1134">
        <v>20310</v>
      </c>
      <c r="W7" s="1134"/>
      <c r="X7" s="1134"/>
      <c r="Y7" s="1134"/>
      <c r="Z7" s="1134"/>
      <c r="AA7" s="1134">
        <v>55</v>
      </c>
      <c r="AB7" s="1134"/>
      <c r="AC7" s="1134"/>
      <c r="AD7" s="1134"/>
      <c r="AE7" s="1135"/>
      <c r="AF7" s="1136">
        <v>22</v>
      </c>
      <c r="AG7" s="1137"/>
      <c r="AH7" s="1137"/>
      <c r="AI7" s="1137"/>
      <c r="AJ7" s="1138"/>
      <c r="AK7" s="1120">
        <v>0</v>
      </c>
      <c r="AL7" s="1121"/>
      <c r="AM7" s="1121"/>
      <c r="AN7" s="1121"/>
      <c r="AO7" s="1121"/>
      <c r="AP7" s="1121">
        <v>19361</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551</v>
      </c>
      <c r="BT7" s="1125"/>
      <c r="BU7" s="1125"/>
      <c r="BV7" s="1125"/>
      <c r="BW7" s="1125"/>
      <c r="BX7" s="1125"/>
      <c r="BY7" s="1125"/>
      <c r="BZ7" s="1125"/>
      <c r="CA7" s="1125"/>
      <c r="CB7" s="1125"/>
      <c r="CC7" s="1125"/>
      <c r="CD7" s="1125"/>
      <c r="CE7" s="1125"/>
      <c r="CF7" s="1125"/>
      <c r="CG7" s="1126"/>
      <c r="CH7" s="1117">
        <v>14</v>
      </c>
      <c r="CI7" s="1118"/>
      <c r="CJ7" s="1118"/>
      <c r="CK7" s="1118"/>
      <c r="CL7" s="1119"/>
      <c r="CM7" s="1117">
        <v>398</v>
      </c>
      <c r="CN7" s="1118"/>
      <c r="CO7" s="1118"/>
      <c r="CP7" s="1118"/>
      <c r="CQ7" s="1119"/>
      <c r="CR7" s="1117">
        <v>100</v>
      </c>
      <c r="CS7" s="1118"/>
      <c r="CT7" s="1118"/>
      <c r="CU7" s="1118"/>
      <c r="CV7" s="1119"/>
      <c r="CW7" s="1117">
        <v>0</v>
      </c>
      <c r="CX7" s="1118"/>
      <c r="CY7" s="1118"/>
      <c r="CZ7" s="1118"/>
      <c r="DA7" s="1119"/>
      <c r="DB7" s="1117">
        <v>0</v>
      </c>
      <c r="DC7" s="1118"/>
      <c r="DD7" s="1118"/>
      <c r="DE7" s="1118"/>
      <c r="DF7" s="1119"/>
      <c r="DG7" s="1117">
        <v>0</v>
      </c>
      <c r="DH7" s="1118"/>
      <c r="DI7" s="1118"/>
      <c r="DJ7" s="1118"/>
      <c r="DK7" s="1119"/>
      <c r="DL7" s="1117">
        <v>0</v>
      </c>
      <c r="DM7" s="1118"/>
      <c r="DN7" s="1118"/>
      <c r="DO7" s="1118"/>
      <c r="DP7" s="1119"/>
      <c r="DQ7" s="1117">
        <v>0</v>
      </c>
      <c r="DR7" s="1118"/>
      <c r="DS7" s="1118"/>
      <c r="DT7" s="1118"/>
      <c r="DU7" s="1119"/>
      <c r="DV7" s="1144"/>
      <c r="DW7" s="1145"/>
      <c r="DX7" s="1145"/>
      <c r="DY7" s="1145"/>
      <c r="DZ7" s="1146"/>
      <c r="EA7" s="207"/>
    </row>
    <row r="8" spans="1:131" s="208" customFormat="1" ht="26.25" customHeight="1" x14ac:dyDescent="0.15">
      <c r="A8" s="214">
        <v>2</v>
      </c>
      <c r="B8" s="1060" t="s">
        <v>365</v>
      </c>
      <c r="C8" s="1061"/>
      <c r="D8" s="1061"/>
      <c r="E8" s="1061"/>
      <c r="F8" s="1061"/>
      <c r="G8" s="1061"/>
      <c r="H8" s="1061"/>
      <c r="I8" s="1061"/>
      <c r="J8" s="1061"/>
      <c r="K8" s="1061"/>
      <c r="L8" s="1061"/>
      <c r="M8" s="1061"/>
      <c r="N8" s="1061"/>
      <c r="O8" s="1061"/>
      <c r="P8" s="1062"/>
      <c r="Q8" s="1072">
        <v>57</v>
      </c>
      <c r="R8" s="1073"/>
      <c r="S8" s="1073"/>
      <c r="T8" s="1073"/>
      <c r="U8" s="1073"/>
      <c r="V8" s="1073">
        <v>51</v>
      </c>
      <c r="W8" s="1073"/>
      <c r="X8" s="1073"/>
      <c r="Y8" s="1073"/>
      <c r="Z8" s="1073"/>
      <c r="AA8" s="1073">
        <v>6</v>
      </c>
      <c r="AB8" s="1073"/>
      <c r="AC8" s="1073"/>
      <c r="AD8" s="1073"/>
      <c r="AE8" s="1074"/>
      <c r="AF8" s="1066">
        <v>6</v>
      </c>
      <c r="AG8" s="1067"/>
      <c r="AH8" s="1067"/>
      <c r="AI8" s="1067"/>
      <c r="AJ8" s="1068"/>
      <c r="AK8" s="1115">
        <v>0</v>
      </c>
      <c r="AL8" s="1116"/>
      <c r="AM8" s="1116"/>
      <c r="AN8" s="1116"/>
      <c r="AO8" s="1116"/>
      <c r="AP8" s="1116">
        <v>0</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552</v>
      </c>
      <c r="BT8" s="1044"/>
      <c r="BU8" s="1044"/>
      <c r="BV8" s="1044"/>
      <c r="BW8" s="1044"/>
      <c r="BX8" s="1044"/>
      <c r="BY8" s="1044"/>
      <c r="BZ8" s="1044"/>
      <c r="CA8" s="1044"/>
      <c r="CB8" s="1044"/>
      <c r="CC8" s="1044"/>
      <c r="CD8" s="1044"/>
      <c r="CE8" s="1044"/>
      <c r="CF8" s="1044"/>
      <c r="CG8" s="1045"/>
      <c r="CH8" s="1018">
        <v>-15</v>
      </c>
      <c r="CI8" s="1019"/>
      <c r="CJ8" s="1019"/>
      <c r="CK8" s="1019"/>
      <c r="CL8" s="1020"/>
      <c r="CM8" s="1018">
        <v>70</v>
      </c>
      <c r="CN8" s="1019"/>
      <c r="CO8" s="1019"/>
      <c r="CP8" s="1019"/>
      <c r="CQ8" s="1020"/>
      <c r="CR8" s="1018">
        <v>36</v>
      </c>
      <c r="CS8" s="1019"/>
      <c r="CT8" s="1019"/>
      <c r="CU8" s="1019"/>
      <c r="CV8" s="1020"/>
      <c r="CW8" s="1018">
        <v>24</v>
      </c>
      <c r="CX8" s="1019"/>
      <c r="CY8" s="1019"/>
      <c r="CZ8" s="1019"/>
      <c r="DA8" s="1020"/>
      <c r="DB8" s="1018">
        <v>0</v>
      </c>
      <c r="DC8" s="1019"/>
      <c r="DD8" s="1019"/>
      <c r="DE8" s="1019"/>
      <c r="DF8" s="1020"/>
      <c r="DG8" s="1018">
        <v>0</v>
      </c>
      <c r="DH8" s="1019"/>
      <c r="DI8" s="1019"/>
      <c r="DJ8" s="1019"/>
      <c r="DK8" s="1020"/>
      <c r="DL8" s="1018">
        <v>0</v>
      </c>
      <c r="DM8" s="1019"/>
      <c r="DN8" s="1019"/>
      <c r="DO8" s="1019"/>
      <c r="DP8" s="1020"/>
      <c r="DQ8" s="1018">
        <v>0</v>
      </c>
      <c r="DR8" s="1019"/>
      <c r="DS8" s="1019"/>
      <c r="DT8" s="1019"/>
      <c r="DU8" s="1020"/>
      <c r="DV8" s="1021"/>
      <c r="DW8" s="1022"/>
      <c r="DX8" s="1022"/>
      <c r="DY8" s="1022"/>
      <c r="DZ8" s="1023"/>
      <c r="EA8" s="207"/>
    </row>
    <row r="9" spans="1:131" s="208" customFormat="1" ht="26.25" customHeight="1" x14ac:dyDescent="0.15">
      <c r="A9" s="214">
        <v>3</v>
      </c>
      <c r="B9" s="1060"/>
      <c r="C9" s="1061"/>
      <c r="D9" s="1061"/>
      <c r="E9" s="1061"/>
      <c r="F9" s="1061"/>
      <c r="G9" s="1061"/>
      <c r="H9" s="1061"/>
      <c r="I9" s="1061"/>
      <c r="J9" s="1061"/>
      <c r="K9" s="1061"/>
      <c r="L9" s="1061"/>
      <c r="M9" s="1061"/>
      <c r="N9" s="1061"/>
      <c r="O9" s="1061"/>
      <c r="P9" s="1062"/>
      <c r="Q9" s="1072"/>
      <c r="R9" s="1073"/>
      <c r="S9" s="1073"/>
      <c r="T9" s="1073"/>
      <c r="U9" s="1073"/>
      <c r="V9" s="1073"/>
      <c r="W9" s="1073"/>
      <c r="X9" s="1073"/>
      <c r="Y9" s="1073"/>
      <c r="Z9" s="1073"/>
      <c r="AA9" s="1073"/>
      <c r="AB9" s="1073"/>
      <c r="AC9" s="1073"/>
      <c r="AD9" s="1073"/>
      <c r="AE9" s="1074"/>
      <c r="AF9" s="1066"/>
      <c r="AG9" s="1067"/>
      <c r="AH9" s="1067"/>
      <c r="AI9" s="1067"/>
      <c r="AJ9" s="1068"/>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0"/>
      <c r="C10" s="1061"/>
      <c r="D10" s="1061"/>
      <c r="E10" s="1061"/>
      <c r="F10" s="1061"/>
      <c r="G10" s="1061"/>
      <c r="H10" s="1061"/>
      <c r="I10" s="1061"/>
      <c r="J10" s="1061"/>
      <c r="K10" s="1061"/>
      <c r="L10" s="1061"/>
      <c r="M10" s="1061"/>
      <c r="N10" s="1061"/>
      <c r="O10" s="1061"/>
      <c r="P10" s="1062"/>
      <c r="Q10" s="1072"/>
      <c r="R10" s="1073"/>
      <c r="S10" s="1073"/>
      <c r="T10" s="1073"/>
      <c r="U10" s="1073"/>
      <c r="V10" s="1073"/>
      <c r="W10" s="1073"/>
      <c r="X10" s="1073"/>
      <c r="Y10" s="1073"/>
      <c r="Z10" s="1073"/>
      <c r="AA10" s="1073"/>
      <c r="AB10" s="1073"/>
      <c r="AC10" s="1073"/>
      <c r="AD10" s="1073"/>
      <c r="AE10" s="1074"/>
      <c r="AF10" s="1066"/>
      <c r="AG10" s="1067"/>
      <c r="AH10" s="1067"/>
      <c r="AI10" s="1067"/>
      <c r="AJ10" s="1068"/>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0"/>
      <c r="C11" s="1061"/>
      <c r="D11" s="1061"/>
      <c r="E11" s="1061"/>
      <c r="F11" s="1061"/>
      <c r="G11" s="1061"/>
      <c r="H11" s="1061"/>
      <c r="I11" s="1061"/>
      <c r="J11" s="1061"/>
      <c r="K11" s="1061"/>
      <c r="L11" s="1061"/>
      <c r="M11" s="1061"/>
      <c r="N11" s="1061"/>
      <c r="O11" s="1061"/>
      <c r="P11" s="1062"/>
      <c r="Q11" s="1072"/>
      <c r="R11" s="1073"/>
      <c r="S11" s="1073"/>
      <c r="T11" s="1073"/>
      <c r="U11" s="1073"/>
      <c r="V11" s="1073"/>
      <c r="W11" s="1073"/>
      <c r="X11" s="1073"/>
      <c r="Y11" s="1073"/>
      <c r="Z11" s="1073"/>
      <c r="AA11" s="1073"/>
      <c r="AB11" s="1073"/>
      <c r="AC11" s="1073"/>
      <c r="AD11" s="1073"/>
      <c r="AE11" s="1074"/>
      <c r="AF11" s="1066"/>
      <c r="AG11" s="1067"/>
      <c r="AH11" s="1067"/>
      <c r="AI11" s="1067"/>
      <c r="AJ11" s="1068"/>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0"/>
      <c r="C12" s="1061"/>
      <c r="D12" s="1061"/>
      <c r="E12" s="1061"/>
      <c r="F12" s="1061"/>
      <c r="G12" s="1061"/>
      <c r="H12" s="1061"/>
      <c r="I12" s="1061"/>
      <c r="J12" s="1061"/>
      <c r="K12" s="1061"/>
      <c r="L12" s="1061"/>
      <c r="M12" s="1061"/>
      <c r="N12" s="1061"/>
      <c r="O12" s="1061"/>
      <c r="P12" s="1062"/>
      <c r="Q12" s="1072"/>
      <c r="R12" s="1073"/>
      <c r="S12" s="1073"/>
      <c r="T12" s="1073"/>
      <c r="U12" s="1073"/>
      <c r="V12" s="1073"/>
      <c r="W12" s="1073"/>
      <c r="X12" s="1073"/>
      <c r="Y12" s="1073"/>
      <c r="Z12" s="1073"/>
      <c r="AA12" s="1073"/>
      <c r="AB12" s="1073"/>
      <c r="AC12" s="1073"/>
      <c r="AD12" s="1073"/>
      <c r="AE12" s="1074"/>
      <c r="AF12" s="1066"/>
      <c r="AG12" s="1067"/>
      <c r="AH12" s="1067"/>
      <c r="AI12" s="1067"/>
      <c r="AJ12" s="1068"/>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0"/>
      <c r="C13" s="1061"/>
      <c r="D13" s="1061"/>
      <c r="E13" s="1061"/>
      <c r="F13" s="1061"/>
      <c r="G13" s="1061"/>
      <c r="H13" s="1061"/>
      <c r="I13" s="1061"/>
      <c r="J13" s="1061"/>
      <c r="K13" s="1061"/>
      <c r="L13" s="1061"/>
      <c r="M13" s="1061"/>
      <c r="N13" s="1061"/>
      <c r="O13" s="1061"/>
      <c r="P13" s="1062"/>
      <c r="Q13" s="1072"/>
      <c r="R13" s="1073"/>
      <c r="S13" s="1073"/>
      <c r="T13" s="1073"/>
      <c r="U13" s="1073"/>
      <c r="V13" s="1073"/>
      <c r="W13" s="1073"/>
      <c r="X13" s="1073"/>
      <c r="Y13" s="1073"/>
      <c r="Z13" s="1073"/>
      <c r="AA13" s="1073"/>
      <c r="AB13" s="1073"/>
      <c r="AC13" s="1073"/>
      <c r="AD13" s="1073"/>
      <c r="AE13" s="1074"/>
      <c r="AF13" s="1066"/>
      <c r="AG13" s="1067"/>
      <c r="AH13" s="1067"/>
      <c r="AI13" s="1067"/>
      <c r="AJ13" s="1068"/>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0"/>
      <c r="C14" s="1061"/>
      <c r="D14" s="1061"/>
      <c r="E14" s="1061"/>
      <c r="F14" s="1061"/>
      <c r="G14" s="1061"/>
      <c r="H14" s="1061"/>
      <c r="I14" s="1061"/>
      <c r="J14" s="1061"/>
      <c r="K14" s="1061"/>
      <c r="L14" s="1061"/>
      <c r="M14" s="1061"/>
      <c r="N14" s="1061"/>
      <c r="O14" s="1061"/>
      <c r="P14" s="1062"/>
      <c r="Q14" s="1072"/>
      <c r="R14" s="1073"/>
      <c r="S14" s="1073"/>
      <c r="T14" s="1073"/>
      <c r="U14" s="1073"/>
      <c r="V14" s="1073"/>
      <c r="W14" s="1073"/>
      <c r="X14" s="1073"/>
      <c r="Y14" s="1073"/>
      <c r="Z14" s="1073"/>
      <c r="AA14" s="1073"/>
      <c r="AB14" s="1073"/>
      <c r="AC14" s="1073"/>
      <c r="AD14" s="1073"/>
      <c r="AE14" s="1074"/>
      <c r="AF14" s="1066"/>
      <c r="AG14" s="1067"/>
      <c r="AH14" s="1067"/>
      <c r="AI14" s="1067"/>
      <c r="AJ14" s="1068"/>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0"/>
      <c r="C15" s="1061"/>
      <c r="D15" s="1061"/>
      <c r="E15" s="1061"/>
      <c r="F15" s="1061"/>
      <c r="G15" s="1061"/>
      <c r="H15" s="1061"/>
      <c r="I15" s="1061"/>
      <c r="J15" s="1061"/>
      <c r="K15" s="1061"/>
      <c r="L15" s="1061"/>
      <c r="M15" s="1061"/>
      <c r="N15" s="1061"/>
      <c r="O15" s="1061"/>
      <c r="P15" s="1062"/>
      <c r="Q15" s="1072"/>
      <c r="R15" s="1073"/>
      <c r="S15" s="1073"/>
      <c r="T15" s="1073"/>
      <c r="U15" s="1073"/>
      <c r="V15" s="1073"/>
      <c r="W15" s="1073"/>
      <c r="X15" s="1073"/>
      <c r="Y15" s="1073"/>
      <c r="Z15" s="1073"/>
      <c r="AA15" s="1073"/>
      <c r="AB15" s="1073"/>
      <c r="AC15" s="1073"/>
      <c r="AD15" s="1073"/>
      <c r="AE15" s="1074"/>
      <c r="AF15" s="1066"/>
      <c r="AG15" s="1067"/>
      <c r="AH15" s="1067"/>
      <c r="AI15" s="1067"/>
      <c r="AJ15" s="1068"/>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0"/>
      <c r="C16" s="1061"/>
      <c r="D16" s="1061"/>
      <c r="E16" s="1061"/>
      <c r="F16" s="1061"/>
      <c r="G16" s="1061"/>
      <c r="H16" s="1061"/>
      <c r="I16" s="1061"/>
      <c r="J16" s="1061"/>
      <c r="K16" s="1061"/>
      <c r="L16" s="1061"/>
      <c r="M16" s="1061"/>
      <c r="N16" s="1061"/>
      <c r="O16" s="1061"/>
      <c r="P16" s="1062"/>
      <c r="Q16" s="1072"/>
      <c r="R16" s="1073"/>
      <c r="S16" s="1073"/>
      <c r="T16" s="1073"/>
      <c r="U16" s="1073"/>
      <c r="V16" s="1073"/>
      <c r="W16" s="1073"/>
      <c r="X16" s="1073"/>
      <c r="Y16" s="1073"/>
      <c r="Z16" s="1073"/>
      <c r="AA16" s="1073"/>
      <c r="AB16" s="1073"/>
      <c r="AC16" s="1073"/>
      <c r="AD16" s="1073"/>
      <c r="AE16" s="1074"/>
      <c r="AF16" s="1066"/>
      <c r="AG16" s="1067"/>
      <c r="AH16" s="1067"/>
      <c r="AI16" s="1067"/>
      <c r="AJ16" s="1068"/>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0"/>
      <c r="C17" s="1061"/>
      <c r="D17" s="1061"/>
      <c r="E17" s="1061"/>
      <c r="F17" s="1061"/>
      <c r="G17" s="1061"/>
      <c r="H17" s="1061"/>
      <c r="I17" s="1061"/>
      <c r="J17" s="1061"/>
      <c r="K17" s="1061"/>
      <c r="L17" s="1061"/>
      <c r="M17" s="1061"/>
      <c r="N17" s="1061"/>
      <c r="O17" s="1061"/>
      <c r="P17" s="1062"/>
      <c r="Q17" s="1072"/>
      <c r="R17" s="1073"/>
      <c r="S17" s="1073"/>
      <c r="T17" s="1073"/>
      <c r="U17" s="1073"/>
      <c r="V17" s="1073"/>
      <c r="W17" s="1073"/>
      <c r="X17" s="1073"/>
      <c r="Y17" s="1073"/>
      <c r="Z17" s="1073"/>
      <c r="AA17" s="1073"/>
      <c r="AB17" s="1073"/>
      <c r="AC17" s="1073"/>
      <c r="AD17" s="1073"/>
      <c r="AE17" s="1074"/>
      <c r="AF17" s="1066"/>
      <c r="AG17" s="1067"/>
      <c r="AH17" s="1067"/>
      <c r="AI17" s="1067"/>
      <c r="AJ17" s="1068"/>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0"/>
      <c r="C18" s="1061"/>
      <c r="D18" s="1061"/>
      <c r="E18" s="1061"/>
      <c r="F18" s="1061"/>
      <c r="G18" s="1061"/>
      <c r="H18" s="1061"/>
      <c r="I18" s="1061"/>
      <c r="J18" s="1061"/>
      <c r="K18" s="1061"/>
      <c r="L18" s="1061"/>
      <c r="M18" s="1061"/>
      <c r="N18" s="1061"/>
      <c r="O18" s="1061"/>
      <c r="P18" s="1062"/>
      <c r="Q18" s="1072"/>
      <c r="R18" s="1073"/>
      <c r="S18" s="1073"/>
      <c r="T18" s="1073"/>
      <c r="U18" s="1073"/>
      <c r="V18" s="1073"/>
      <c r="W18" s="1073"/>
      <c r="X18" s="1073"/>
      <c r="Y18" s="1073"/>
      <c r="Z18" s="1073"/>
      <c r="AA18" s="1073"/>
      <c r="AB18" s="1073"/>
      <c r="AC18" s="1073"/>
      <c r="AD18" s="1073"/>
      <c r="AE18" s="1074"/>
      <c r="AF18" s="1066"/>
      <c r="AG18" s="1067"/>
      <c r="AH18" s="1067"/>
      <c r="AI18" s="1067"/>
      <c r="AJ18" s="1068"/>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0"/>
      <c r="C19" s="1061"/>
      <c r="D19" s="1061"/>
      <c r="E19" s="1061"/>
      <c r="F19" s="1061"/>
      <c r="G19" s="1061"/>
      <c r="H19" s="1061"/>
      <c r="I19" s="1061"/>
      <c r="J19" s="1061"/>
      <c r="K19" s="1061"/>
      <c r="L19" s="1061"/>
      <c r="M19" s="1061"/>
      <c r="N19" s="1061"/>
      <c r="O19" s="1061"/>
      <c r="P19" s="1062"/>
      <c r="Q19" s="1072"/>
      <c r="R19" s="1073"/>
      <c r="S19" s="1073"/>
      <c r="T19" s="1073"/>
      <c r="U19" s="1073"/>
      <c r="V19" s="1073"/>
      <c r="W19" s="1073"/>
      <c r="X19" s="1073"/>
      <c r="Y19" s="1073"/>
      <c r="Z19" s="1073"/>
      <c r="AA19" s="1073"/>
      <c r="AB19" s="1073"/>
      <c r="AC19" s="1073"/>
      <c r="AD19" s="1073"/>
      <c r="AE19" s="1074"/>
      <c r="AF19" s="1066"/>
      <c r="AG19" s="1067"/>
      <c r="AH19" s="1067"/>
      <c r="AI19" s="1067"/>
      <c r="AJ19" s="1068"/>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0"/>
      <c r="C20" s="1061"/>
      <c r="D20" s="1061"/>
      <c r="E20" s="1061"/>
      <c r="F20" s="1061"/>
      <c r="G20" s="1061"/>
      <c r="H20" s="1061"/>
      <c r="I20" s="1061"/>
      <c r="J20" s="1061"/>
      <c r="K20" s="1061"/>
      <c r="L20" s="1061"/>
      <c r="M20" s="1061"/>
      <c r="N20" s="1061"/>
      <c r="O20" s="1061"/>
      <c r="P20" s="1062"/>
      <c r="Q20" s="1072"/>
      <c r="R20" s="1073"/>
      <c r="S20" s="1073"/>
      <c r="T20" s="1073"/>
      <c r="U20" s="1073"/>
      <c r="V20" s="1073"/>
      <c r="W20" s="1073"/>
      <c r="X20" s="1073"/>
      <c r="Y20" s="1073"/>
      <c r="Z20" s="1073"/>
      <c r="AA20" s="1073"/>
      <c r="AB20" s="1073"/>
      <c r="AC20" s="1073"/>
      <c r="AD20" s="1073"/>
      <c r="AE20" s="1074"/>
      <c r="AF20" s="1066"/>
      <c r="AG20" s="1067"/>
      <c r="AH20" s="1067"/>
      <c r="AI20" s="1067"/>
      <c r="AJ20" s="1068"/>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0"/>
      <c r="C21" s="1061"/>
      <c r="D21" s="1061"/>
      <c r="E21" s="1061"/>
      <c r="F21" s="1061"/>
      <c r="G21" s="1061"/>
      <c r="H21" s="1061"/>
      <c r="I21" s="1061"/>
      <c r="J21" s="1061"/>
      <c r="K21" s="1061"/>
      <c r="L21" s="1061"/>
      <c r="M21" s="1061"/>
      <c r="N21" s="1061"/>
      <c r="O21" s="1061"/>
      <c r="P21" s="1062"/>
      <c r="Q21" s="1072"/>
      <c r="R21" s="1073"/>
      <c r="S21" s="1073"/>
      <c r="T21" s="1073"/>
      <c r="U21" s="1073"/>
      <c r="V21" s="1073"/>
      <c r="W21" s="1073"/>
      <c r="X21" s="1073"/>
      <c r="Y21" s="1073"/>
      <c r="Z21" s="1073"/>
      <c r="AA21" s="1073"/>
      <c r="AB21" s="1073"/>
      <c r="AC21" s="1073"/>
      <c r="AD21" s="1073"/>
      <c r="AE21" s="1074"/>
      <c r="AF21" s="1066"/>
      <c r="AG21" s="1067"/>
      <c r="AH21" s="1067"/>
      <c r="AI21" s="1067"/>
      <c r="AJ21" s="1068"/>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0"/>
      <c r="C22" s="1061"/>
      <c r="D22" s="1061"/>
      <c r="E22" s="1061"/>
      <c r="F22" s="1061"/>
      <c r="G22" s="1061"/>
      <c r="H22" s="1061"/>
      <c r="I22" s="1061"/>
      <c r="J22" s="1061"/>
      <c r="K22" s="1061"/>
      <c r="L22" s="1061"/>
      <c r="M22" s="1061"/>
      <c r="N22" s="1061"/>
      <c r="O22" s="1061"/>
      <c r="P22" s="1062"/>
      <c r="Q22" s="1110"/>
      <c r="R22" s="1111"/>
      <c r="S22" s="1111"/>
      <c r="T22" s="1111"/>
      <c r="U22" s="1111"/>
      <c r="V22" s="1111"/>
      <c r="W22" s="1111"/>
      <c r="X22" s="1111"/>
      <c r="Y22" s="1111"/>
      <c r="Z22" s="1111"/>
      <c r="AA22" s="1111"/>
      <c r="AB22" s="1111"/>
      <c r="AC22" s="1111"/>
      <c r="AD22" s="1111"/>
      <c r="AE22" s="1112"/>
      <c r="AF22" s="1066"/>
      <c r="AG22" s="1067"/>
      <c r="AH22" s="1067"/>
      <c r="AI22" s="1067"/>
      <c r="AJ22" s="1068"/>
      <c r="AK22" s="1106"/>
      <c r="AL22" s="1107"/>
      <c r="AM22" s="1107"/>
      <c r="AN22" s="1107"/>
      <c r="AO22" s="1107"/>
      <c r="AP22" s="1107"/>
      <c r="AQ22" s="1107"/>
      <c r="AR22" s="1107"/>
      <c r="AS22" s="1107"/>
      <c r="AT22" s="1107"/>
      <c r="AU22" s="1108"/>
      <c r="AV22" s="1108"/>
      <c r="AW22" s="1108"/>
      <c r="AX22" s="1108"/>
      <c r="AY22" s="1109"/>
      <c r="AZ22" s="1058" t="s">
        <v>366</v>
      </c>
      <c r="BA22" s="1058"/>
      <c r="BB22" s="1058"/>
      <c r="BC22" s="1058"/>
      <c r="BD22" s="1059"/>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367</v>
      </c>
      <c r="B23" s="973" t="s">
        <v>368</v>
      </c>
      <c r="C23" s="974"/>
      <c r="D23" s="974"/>
      <c r="E23" s="974"/>
      <c r="F23" s="974"/>
      <c r="G23" s="974"/>
      <c r="H23" s="974"/>
      <c r="I23" s="974"/>
      <c r="J23" s="974"/>
      <c r="K23" s="974"/>
      <c r="L23" s="974"/>
      <c r="M23" s="974"/>
      <c r="N23" s="974"/>
      <c r="O23" s="974"/>
      <c r="P23" s="975"/>
      <c r="Q23" s="1097">
        <v>20422</v>
      </c>
      <c r="R23" s="1098"/>
      <c r="S23" s="1098"/>
      <c r="T23" s="1098"/>
      <c r="U23" s="1098"/>
      <c r="V23" s="1098">
        <v>20361</v>
      </c>
      <c r="W23" s="1098"/>
      <c r="X23" s="1098"/>
      <c r="Y23" s="1098"/>
      <c r="Z23" s="1098"/>
      <c r="AA23" s="1098">
        <v>61</v>
      </c>
      <c r="AB23" s="1098"/>
      <c r="AC23" s="1098"/>
      <c r="AD23" s="1098"/>
      <c r="AE23" s="1099"/>
      <c r="AF23" s="1100">
        <v>28</v>
      </c>
      <c r="AG23" s="1098"/>
      <c r="AH23" s="1098"/>
      <c r="AI23" s="1098"/>
      <c r="AJ23" s="1101"/>
      <c r="AK23" s="1102"/>
      <c r="AL23" s="1103"/>
      <c r="AM23" s="1103"/>
      <c r="AN23" s="1103"/>
      <c r="AO23" s="1103"/>
      <c r="AP23" s="1098">
        <v>19361</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369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347</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88" t="s">
        <v>374</v>
      </c>
      <c r="AG26" s="1037"/>
      <c r="AH26" s="1037"/>
      <c r="AI26" s="1037"/>
      <c r="AJ26" s="1089"/>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379</v>
      </c>
      <c r="C28" s="1080"/>
      <c r="D28" s="1080"/>
      <c r="E28" s="1080"/>
      <c r="F28" s="1080"/>
      <c r="G28" s="1080"/>
      <c r="H28" s="1080"/>
      <c r="I28" s="1080"/>
      <c r="J28" s="1080"/>
      <c r="K28" s="1080"/>
      <c r="L28" s="1080"/>
      <c r="M28" s="1080"/>
      <c r="N28" s="1080"/>
      <c r="O28" s="1080"/>
      <c r="P28" s="1081"/>
      <c r="Q28" s="1082">
        <v>6172</v>
      </c>
      <c r="R28" s="1083"/>
      <c r="S28" s="1083"/>
      <c r="T28" s="1083"/>
      <c r="U28" s="1083"/>
      <c r="V28" s="1083">
        <v>5855</v>
      </c>
      <c r="W28" s="1083"/>
      <c r="X28" s="1083"/>
      <c r="Y28" s="1083"/>
      <c r="Z28" s="1083"/>
      <c r="AA28" s="1083">
        <v>317</v>
      </c>
      <c r="AB28" s="1083"/>
      <c r="AC28" s="1083"/>
      <c r="AD28" s="1083"/>
      <c r="AE28" s="1084"/>
      <c r="AF28" s="1085">
        <v>317</v>
      </c>
      <c r="AG28" s="1083"/>
      <c r="AH28" s="1083"/>
      <c r="AI28" s="1083"/>
      <c r="AJ28" s="1086"/>
      <c r="AK28" s="1087">
        <v>404</v>
      </c>
      <c r="AL28" s="1075"/>
      <c r="AM28" s="1075"/>
      <c r="AN28" s="1075"/>
      <c r="AO28" s="1075"/>
      <c r="AP28" s="1075">
        <v>0</v>
      </c>
      <c r="AQ28" s="1075"/>
      <c r="AR28" s="1075"/>
      <c r="AS28" s="1075"/>
      <c r="AT28" s="1075"/>
      <c r="AU28" s="1075">
        <v>0</v>
      </c>
      <c r="AV28" s="1075"/>
      <c r="AW28" s="1075"/>
      <c r="AX28" s="1075"/>
      <c r="AY28" s="1075"/>
      <c r="AZ28" s="1076">
        <v>0</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0" t="s">
        <v>380</v>
      </c>
      <c r="C29" s="1061"/>
      <c r="D29" s="1061"/>
      <c r="E29" s="1061"/>
      <c r="F29" s="1061"/>
      <c r="G29" s="1061"/>
      <c r="H29" s="1061"/>
      <c r="I29" s="1061"/>
      <c r="J29" s="1061"/>
      <c r="K29" s="1061"/>
      <c r="L29" s="1061"/>
      <c r="M29" s="1061"/>
      <c r="N29" s="1061"/>
      <c r="O29" s="1061"/>
      <c r="P29" s="1062"/>
      <c r="Q29" s="1072">
        <v>4399</v>
      </c>
      <c r="R29" s="1073"/>
      <c r="S29" s="1073"/>
      <c r="T29" s="1073"/>
      <c r="U29" s="1073"/>
      <c r="V29" s="1073">
        <v>4371</v>
      </c>
      <c r="W29" s="1073"/>
      <c r="X29" s="1073"/>
      <c r="Y29" s="1073"/>
      <c r="Z29" s="1073"/>
      <c r="AA29" s="1073">
        <v>27</v>
      </c>
      <c r="AB29" s="1073"/>
      <c r="AC29" s="1073"/>
      <c r="AD29" s="1073"/>
      <c r="AE29" s="1074"/>
      <c r="AF29" s="1066">
        <v>27</v>
      </c>
      <c r="AG29" s="1067"/>
      <c r="AH29" s="1067"/>
      <c r="AI29" s="1067"/>
      <c r="AJ29" s="1068"/>
      <c r="AK29" s="1009">
        <v>656</v>
      </c>
      <c r="AL29" s="1000"/>
      <c r="AM29" s="1000"/>
      <c r="AN29" s="1000"/>
      <c r="AO29" s="1000"/>
      <c r="AP29" s="1000">
        <v>0</v>
      </c>
      <c r="AQ29" s="1000"/>
      <c r="AR29" s="1000"/>
      <c r="AS29" s="1000"/>
      <c r="AT29" s="1000"/>
      <c r="AU29" s="1000">
        <v>0</v>
      </c>
      <c r="AV29" s="1000"/>
      <c r="AW29" s="1000"/>
      <c r="AX29" s="1000"/>
      <c r="AY29" s="1000"/>
      <c r="AZ29" s="1071">
        <v>0</v>
      </c>
      <c r="BA29" s="1071"/>
      <c r="BB29" s="1071"/>
      <c r="BC29" s="1071"/>
      <c r="BD29" s="1071"/>
      <c r="BE29" s="1055"/>
      <c r="BF29" s="1055"/>
      <c r="BG29" s="1055"/>
      <c r="BH29" s="1055"/>
      <c r="BI29" s="1056"/>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0" t="s">
        <v>381</v>
      </c>
      <c r="C30" s="1061"/>
      <c r="D30" s="1061"/>
      <c r="E30" s="1061"/>
      <c r="F30" s="1061"/>
      <c r="G30" s="1061"/>
      <c r="H30" s="1061"/>
      <c r="I30" s="1061"/>
      <c r="J30" s="1061"/>
      <c r="K30" s="1061"/>
      <c r="L30" s="1061"/>
      <c r="M30" s="1061"/>
      <c r="N30" s="1061"/>
      <c r="O30" s="1061"/>
      <c r="P30" s="1062"/>
      <c r="Q30" s="1072">
        <v>562</v>
      </c>
      <c r="R30" s="1073"/>
      <c r="S30" s="1073"/>
      <c r="T30" s="1073"/>
      <c r="U30" s="1073"/>
      <c r="V30" s="1073">
        <v>561</v>
      </c>
      <c r="W30" s="1073"/>
      <c r="X30" s="1073"/>
      <c r="Y30" s="1073"/>
      <c r="Z30" s="1073"/>
      <c r="AA30" s="1073">
        <v>1</v>
      </c>
      <c r="AB30" s="1073"/>
      <c r="AC30" s="1073"/>
      <c r="AD30" s="1073"/>
      <c r="AE30" s="1074"/>
      <c r="AF30" s="1066">
        <v>1</v>
      </c>
      <c r="AG30" s="1067"/>
      <c r="AH30" s="1067"/>
      <c r="AI30" s="1067"/>
      <c r="AJ30" s="1068"/>
      <c r="AK30" s="1009">
        <v>163</v>
      </c>
      <c r="AL30" s="1000"/>
      <c r="AM30" s="1000"/>
      <c r="AN30" s="1000"/>
      <c r="AO30" s="1000"/>
      <c r="AP30" s="1000">
        <v>0</v>
      </c>
      <c r="AQ30" s="1000"/>
      <c r="AR30" s="1000"/>
      <c r="AS30" s="1000"/>
      <c r="AT30" s="1000"/>
      <c r="AU30" s="1000">
        <v>0</v>
      </c>
      <c r="AV30" s="1000"/>
      <c r="AW30" s="1000"/>
      <c r="AX30" s="1000"/>
      <c r="AY30" s="1000"/>
      <c r="AZ30" s="1071">
        <v>0</v>
      </c>
      <c r="BA30" s="1071"/>
      <c r="BB30" s="1071"/>
      <c r="BC30" s="1071"/>
      <c r="BD30" s="1071"/>
      <c r="BE30" s="1055"/>
      <c r="BF30" s="1055"/>
      <c r="BG30" s="1055"/>
      <c r="BH30" s="1055"/>
      <c r="BI30" s="1056"/>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0" t="s">
        <v>382</v>
      </c>
      <c r="C31" s="1061"/>
      <c r="D31" s="1061"/>
      <c r="E31" s="1061"/>
      <c r="F31" s="1061"/>
      <c r="G31" s="1061"/>
      <c r="H31" s="1061"/>
      <c r="I31" s="1061"/>
      <c r="J31" s="1061"/>
      <c r="K31" s="1061"/>
      <c r="L31" s="1061"/>
      <c r="M31" s="1061"/>
      <c r="N31" s="1061"/>
      <c r="O31" s="1061"/>
      <c r="P31" s="1062"/>
      <c r="Q31" s="1072">
        <v>2228</v>
      </c>
      <c r="R31" s="1073"/>
      <c r="S31" s="1073"/>
      <c r="T31" s="1073"/>
      <c r="U31" s="1073"/>
      <c r="V31" s="1073">
        <v>2295</v>
      </c>
      <c r="W31" s="1073"/>
      <c r="X31" s="1073"/>
      <c r="Y31" s="1073"/>
      <c r="Z31" s="1073"/>
      <c r="AA31" s="1073">
        <v>-66</v>
      </c>
      <c r="AB31" s="1073"/>
      <c r="AC31" s="1073"/>
      <c r="AD31" s="1073"/>
      <c r="AE31" s="1074"/>
      <c r="AF31" s="1066">
        <v>432</v>
      </c>
      <c r="AG31" s="1067"/>
      <c r="AH31" s="1067"/>
      <c r="AI31" s="1067"/>
      <c r="AJ31" s="1068"/>
      <c r="AK31" s="1009">
        <v>1135</v>
      </c>
      <c r="AL31" s="1000"/>
      <c r="AM31" s="1000"/>
      <c r="AN31" s="1000"/>
      <c r="AO31" s="1000"/>
      <c r="AP31" s="1000">
        <v>18223</v>
      </c>
      <c r="AQ31" s="1000"/>
      <c r="AR31" s="1000"/>
      <c r="AS31" s="1000"/>
      <c r="AT31" s="1000"/>
      <c r="AU31" s="1000">
        <v>12447</v>
      </c>
      <c r="AV31" s="1000"/>
      <c r="AW31" s="1000"/>
      <c r="AX31" s="1000"/>
      <c r="AY31" s="1000"/>
      <c r="AZ31" s="1071">
        <v>0</v>
      </c>
      <c r="BA31" s="1071"/>
      <c r="BB31" s="1071"/>
      <c r="BC31" s="1071"/>
      <c r="BD31" s="1071"/>
      <c r="BE31" s="1055" t="s">
        <v>383</v>
      </c>
      <c r="BF31" s="1055"/>
      <c r="BG31" s="1055"/>
      <c r="BH31" s="1055"/>
      <c r="BI31" s="1056"/>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0" t="s">
        <v>384</v>
      </c>
      <c r="C32" s="1061"/>
      <c r="D32" s="1061"/>
      <c r="E32" s="1061"/>
      <c r="F32" s="1061"/>
      <c r="G32" s="1061"/>
      <c r="H32" s="1061"/>
      <c r="I32" s="1061"/>
      <c r="J32" s="1061"/>
      <c r="K32" s="1061"/>
      <c r="L32" s="1061"/>
      <c r="M32" s="1061"/>
      <c r="N32" s="1061"/>
      <c r="O32" s="1061"/>
      <c r="P32" s="1062"/>
      <c r="Q32" s="1072">
        <v>1149</v>
      </c>
      <c r="R32" s="1073"/>
      <c r="S32" s="1073"/>
      <c r="T32" s="1073"/>
      <c r="U32" s="1073"/>
      <c r="V32" s="1073">
        <v>1111</v>
      </c>
      <c r="W32" s="1073"/>
      <c r="X32" s="1073"/>
      <c r="Y32" s="1073"/>
      <c r="Z32" s="1073"/>
      <c r="AA32" s="1073">
        <v>38</v>
      </c>
      <c r="AB32" s="1073"/>
      <c r="AC32" s="1073"/>
      <c r="AD32" s="1073"/>
      <c r="AE32" s="1074"/>
      <c r="AF32" s="1066">
        <v>994</v>
      </c>
      <c r="AG32" s="1067"/>
      <c r="AH32" s="1067"/>
      <c r="AI32" s="1067"/>
      <c r="AJ32" s="1068"/>
      <c r="AK32" s="1009">
        <v>38</v>
      </c>
      <c r="AL32" s="1000"/>
      <c r="AM32" s="1000"/>
      <c r="AN32" s="1000"/>
      <c r="AO32" s="1000"/>
      <c r="AP32" s="1000">
        <v>1765</v>
      </c>
      <c r="AQ32" s="1000"/>
      <c r="AR32" s="1000"/>
      <c r="AS32" s="1000"/>
      <c r="AT32" s="1000"/>
      <c r="AU32" s="1000">
        <v>30</v>
      </c>
      <c r="AV32" s="1000"/>
      <c r="AW32" s="1000"/>
      <c r="AX32" s="1000"/>
      <c r="AY32" s="1000"/>
      <c r="AZ32" s="1071">
        <v>0</v>
      </c>
      <c r="BA32" s="1071"/>
      <c r="BB32" s="1071"/>
      <c r="BC32" s="1071"/>
      <c r="BD32" s="1071"/>
      <c r="BE32" s="1055" t="s">
        <v>383</v>
      </c>
      <c r="BF32" s="1055"/>
      <c r="BG32" s="1055"/>
      <c r="BH32" s="1055"/>
      <c r="BI32" s="1056"/>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0" t="s">
        <v>385</v>
      </c>
      <c r="C33" s="1061"/>
      <c r="D33" s="1061"/>
      <c r="E33" s="1061"/>
      <c r="F33" s="1061"/>
      <c r="G33" s="1061"/>
      <c r="H33" s="1061"/>
      <c r="I33" s="1061"/>
      <c r="J33" s="1061"/>
      <c r="K33" s="1061"/>
      <c r="L33" s="1061"/>
      <c r="M33" s="1061"/>
      <c r="N33" s="1061"/>
      <c r="O33" s="1061"/>
      <c r="P33" s="1062"/>
      <c r="Q33" s="1072">
        <v>5923</v>
      </c>
      <c r="R33" s="1073"/>
      <c r="S33" s="1073"/>
      <c r="T33" s="1073"/>
      <c r="U33" s="1073"/>
      <c r="V33" s="1073">
        <v>5941</v>
      </c>
      <c r="W33" s="1073"/>
      <c r="X33" s="1073"/>
      <c r="Y33" s="1073"/>
      <c r="Z33" s="1073"/>
      <c r="AA33" s="1073">
        <v>-18</v>
      </c>
      <c r="AB33" s="1073"/>
      <c r="AC33" s="1073"/>
      <c r="AD33" s="1073"/>
      <c r="AE33" s="1074"/>
      <c r="AF33" s="1066">
        <v>10</v>
      </c>
      <c r="AG33" s="1067"/>
      <c r="AH33" s="1067"/>
      <c r="AI33" s="1067"/>
      <c r="AJ33" s="1068"/>
      <c r="AK33" s="1009">
        <v>1150</v>
      </c>
      <c r="AL33" s="1000"/>
      <c r="AM33" s="1000"/>
      <c r="AN33" s="1000"/>
      <c r="AO33" s="1000"/>
      <c r="AP33" s="1000">
        <v>2857</v>
      </c>
      <c r="AQ33" s="1000"/>
      <c r="AR33" s="1000"/>
      <c r="AS33" s="1000"/>
      <c r="AT33" s="1000"/>
      <c r="AU33" s="1000">
        <v>1769</v>
      </c>
      <c r="AV33" s="1000"/>
      <c r="AW33" s="1000"/>
      <c r="AX33" s="1000"/>
      <c r="AY33" s="1000"/>
      <c r="AZ33" s="1071">
        <v>0</v>
      </c>
      <c r="BA33" s="1071"/>
      <c r="BB33" s="1071"/>
      <c r="BC33" s="1071"/>
      <c r="BD33" s="1071"/>
      <c r="BE33" s="1055" t="s">
        <v>383</v>
      </c>
      <c r="BF33" s="1055"/>
      <c r="BG33" s="1055"/>
      <c r="BH33" s="1055"/>
      <c r="BI33" s="1056"/>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0" t="s">
        <v>386</v>
      </c>
      <c r="C34" s="1061"/>
      <c r="D34" s="1061"/>
      <c r="E34" s="1061"/>
      <c r="F34" s="1061"/>
      <c r="G34" s="1061"/>
      <c r="H34" s="1061"/>
      <c r="I34" s="1061"/>
      <c r="J34" s="1061"/>
      <c r="K34" s="1061"/>
      <c r="L34" s="1061"/>
      <c r="M34" s="1061"/>
      <c r="N34" s="1061"/>
      <c r="O34" s="1061"/>
      <c r="P34" s="1062"/>
      <c r="Q34" s="1072">
        <v>95</v>
      </c>
      <c r="R34" s="1073"/>
      <c r="S34" s="1073"/>
      <c r="T34" s="1073"/>
      <c r="U34" s="1073"/>
      <c r="V34" s="1073">
        <v>95</v>
      </c>
      <c r="W34" s="1073"/>
      <c r="X34" s="1073"/>
      <c r="Y34" s="1073"/>
      <c r="Z34" s="1073"/>
      <c r="AA34" s="1073">
        <v>-1</v>
      </c>
      <c r="AB34" s="1073"/>
      <c r="AC34" s="1073"/>
      <c r="AD34" s="1073"/>
      <c r="AE34" s="1074"/>
      <c r="AF34" s="1066">
        <v>78</v>
      </c>
      <c r="AG34" s="1067"/>
      <c r="AH34" s="1067"/>
      <c r="AI34" s="1067"/>
      <c r="AJ34" s="1068"/>
      <c r="AK34" s="1009">
        <v>27</v>
      </c>
      <c r="AL34" s="1000"/>
      <c r="AM34" s="1000"/>
      <c r="AN34" s="1000"/>
      <c r="AO34" s="1000"/>
      <c r="AP34" s="1000">
        <v>0</v>
      </c>
      <c r="AQ34" s="1000"/>
      <c r="AR34" s="1000"/>
      <c r="AS34" s="1000"/>
      <c r="AT34" s="1000"/>
      <c r="AU34" s="1000">
        <v>0</v>
      </c>
      <c r="AV34" s="1000"/>
      <c r="AW34" s="1000"/>
      <c r="AX34" s="1000"/>
      <c r="AY34" s="1000"/>
      <c r="AZ34" s="1071">
        <v>0</v>
      </c>
      <c r="BA34" s="1071"/>
      <c r="BB34" s="1071"/>
      <c r="BC34" s="1071"/>
      <c r="BD34" s="1071"/>
      <c r="BE34" s="1055" t="s">
        <v>383</v>
      </c>
      <c r="BF34" s="1055"/>
      <c r="BG34" s="1055"/>
      <c r="BH34" s="1055"/>
      <c r="BI34" s="1056"/>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0" t="s">
        <v>387</v>
      </c>
      <c r="C35" s="1061"/>
      <c r="D35" s="1061"/>
      <c r="E35" s="1061"/>
      <c r="F35" s="1061"/>
      <c r="G35" s="1061"/>
      <c r="H35" s="1061"/>
      <c r="I35" s="1061"/>
      <c r="J35" s="1061"/>
      <c r="K35" s="1061"/>
      <c r="L35" s="1061"/>
      <c r="M35" s="1061"/>
      <c r="N35" s="1061"/>
      <c r="O35" s="1061"/>
      <c r="P35" s="1062"/>
      <c r="Q35" s="1072">
        <v>106</v>
      </c>
      <c r="R35" s="1073"/>
      <c r="S35" s="1073"/>
      <c r="T35" s="1073"/>
      <c r="U35" s="1073"/>
      <c r="V35" s="1073">
        <v>106</v>
      </c>
      <c r="W35" s="1073"/>
      <c r="X35" s="1073"/>
      <c r="Y35" s="1073"/>
      <c r="Z35" s="1073"/>
      <c r="AA35" s="1073">
        <v>0</v>
      </c>
      <c r="AB35" s="1073"/>
      <c r="AC35" s="1073"/>
      <c r="AD35" s="1073"/>
      <c r="AE35" s="1074"/>
      <c r="AF35" s="1066" t="s">
        <v>111</v>
      </c>
      <c r="AG35" s="1067"/>
      <c r="AH35" s="1067"/>
      <c r="AI35" s="1067"/>
      <c r="AJ35" s="1068"/>
      <c r="AK35" s="1009">
        <v>16</v>
      </c>
      <c r="AL35" s="1000"/>
      <c r="AM35" s="1000"/>
      <c r="AN35" s="1000"/>
      <c r="AO35" s="1000"/>
      <c r="AP35" s="1000">
        <v>0</v>
      </c>
      <c r="AQ35" s="1000"/>
      <c r="AR35" s="1000"/>
      <c r="AS35" s="1000"/>
      <c r="AT35" s="1000"/>
      <c r="AU35" s="1000">
        <v>0</v>
      </c>
      <c r="AV35" s="1000"/>
      <c r="AW35" s="1000"/>
      <c r="AX35" s="1000"/>
      <c r="AY35" s="1000"/>
      <c r="AZ35" s="1071">
        <v>0</v>
      </c>
      <c r="BA35" s="1071"/>
      <c r="BB35" s="1071"/>
      <c r="BC35" s="1071"/>
      <c r="BD35" s="1071"/>
      <c r="BE35" s="1055" t="s">
        <v>388</v>
      </c>
      <c r="BF35" s="1055"/>
      <c r="BG35" s="1055"/>
      <c r="BH35" s="1055"/>
      <c r="BI35" s="1056"/>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0"/>
      <c r="C36" s="1061"/>
      <c r="D36" s="1061"/>
      <c r="E36" s="1061"/>
      <c r="F36" s="1061"/>
      <c r="G36" s="1061"/>
      <c r="H36" s="1061"/>
      <c r="I36" s="1061"/>
      <c r="J36" s="1061"/>
      <c r="K36" s="1061"/>
      <c r="L36" s="1061"/>
      <c r="M36" s="1061"/>
      <c r="N36" s="1061"/>
      <c r="O36" s="1061"/>
      <c r="P36" s="1062"/>
      <c r="Q36" s="1072"/>
      <c r="R36" s="1073"/>
      <c r="S36" s="1073"/>
      <c r="T36" s="1073"/>
      <c r="U36" s="1073"/>
      <c r="V36" s="1073"/>
      <c r="W36" s="1073"/>
      <c r="X36" s="1073"/>
      <c r="Y36" s="1073"/>
      <c r="Z36" s="1073"/>
      <c r="AA36" s="1073"/>
      <c r="AB36" s="1073"/>
      <c r="AC36" s="1073"/>
      <c r="AD36" s="1073"/>
      <c r="AE36" s="1074"/>
      <c r="AF36" s="1066"/>
      <c r="AG36" s="1067"/>
      <c r="AH36" s="1067"/>
      <c r="AI36" s="1067"/>
      <c r="AJ36" s="1068"/>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55"/>
      <c r="BF36" s="1055"/>
      <c r="BG36" s="1055"/>
      <c r="BH36" s="1055"/>
      <c r="BI36" s="1056"/>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0"/>
      <c r="C37" s="1061"/>
      <c r="D37" s="1061"/>
      <c r="E37" s="1061"/>
      <c r="F37" s="1061"/>
      <c r="G37" s="1061"/>
      <c r="H37" s="1061"/>
      <c r="I37" s="1061"/>
      <c r="J37" s="1061"/>
      <c r="K37" s="1061"/>
      <c r="L37" s="1061"/>
      <c r="M37" s="1061"/>
      <c r="N37" s="1061"/>
      <c r="O37" s="1061"/>
      <c r="P37" s="1062"/>
      <c r="Q37" s="1072"/>
      <c r="R37" s="1073"/>
      <c r="S37" s="1073"/>
      <c r="T37" s="1073"/>
      <c r="U37" s="1073"/>
      <c r="V37" s="1073"/>
      <c r="W37" s="1073"/>
      <c r="X37" s="1073"/>
      <c r="Y37" s="1073"/>
      <c r="Z37" s="1073"/>
      <c r="AA37" s="1073"/>
      <c r="AB37" s="1073"/>
      <c r="AC37" s="1073"/>
      <c r="AD37" s="1073"/>
      <c r="AE37" s="1074"/>
      <c r="AF37" s="1066"/>
      <c r="AG37" s="1067"/>
      <c r="AH37" s="1067"/>
      <c r="AI37" s="1067"/>
      <c r="AJ37" s="1068"/>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55"/>
      <c r="BF37" s="1055"/>
      <c r="BG37" s="1055"/>
      <c r="BH37" s="1055"/>
      <c r="BI37" s="1056"/>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0"/>
      <c r="C38" s="1061"/>
      <c r="D38" s="1061"/>
      <c r="E38" s="1061"/>
      <c r="F38" s="1061"/>
      <c r="G38" s="1061"/>
      <c r="H38" s="1061"/>
      <c r="I38" s="1061"/>
      <c r="J38" s="1061"/>
      <c r="K38" s="1061"/>
      <c r="L38" s="1061"/>
      <c r="M38" s="1061"/>
      <c r="N38" s="1061"/>
      <c r="O38" s="1061"/>
      <c r="P38" s="1062"/>
      <c r="Q38" s="1072"/>
      <c r="R38" s="1073"/>
      <c r="S38" s="1073"/>
      <c r="T38" s="1073"/>
      <c r="U38" s="1073"/>
      <c r="V38" s="1073"/>
      <c r="W38" s="1073"/>
      <c r="X38" s="1073"/>
      <c r="Y38" s="1073"/>
      <c r="Z38" s="1073"/>
      <c r="AA38" s="1073"/>
      <c r="AB38" s="1073"/>
      <c r="AC38" s="1073"/>
      <c r="AD38" s="1073"/>
      <c r="AE38" s="1074"/>
      <c r="AF38" s="1066"/>
      <c r="AG38" s="1067"/>
      <c r="AH38" s="1067"/>
      <c r="AI38" s="1067"/>
      <c r="AJ38" s="1068"/>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55"/>
      <c r="BF38" s="1055"/>
      <c r="BG38" s="1055"/>
      <c r="BH38" s="1055"/>
      <c r="BI38" s="1056"/>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0"/>
      <c r="C39" s="1061"/>
      <c r="D39" s="1061"/>
      <c r="E39" s="1061"/>
      <c r="F39" s="1061"/>
      <c r="G39" s="1061"/>
      <c r="H39" s="1061"/>
      <c r="I39" s="1061"/>
      <c r="J39" s="1061"/>
      <c r="K39" s="1061"/>
      <c r="L39" s="1061"/>
      <c r="M39" s="1061"/>
      <c r="N39" s="1061"/>
      <c r="O39" s="1061"/>
      <c r="P39" s="1062"/>
      <c r="Q39" s="1072"/>
      <c r="R39" s="1073"/>
      <c r="S39" s="1073"/>
      <c r="T39" s="1073"/>
      <c r="U39" s="1073"/>
      <c r="V39" s="1073"/>
      <c r="W39" s="1073"/>
      <c r="X39" s="1073"/>
      <c r="Y39" s="1073"/>
      <c r="Z39" s="1073"/>
      <c r="AA39" s="1073"/>
      <c r="AB39" s="1073"/>
      <c r="AC39" s="1073"/>
      <c r="AD39" s="1073"/>
      <c r="AE39" s="1074"/>
      <c r="AF39" s="1066"/>
      <c r="AG39" s="1067"/>
      <c r="AH39" s="1067"/>
      <c r="AI39" s="1067"/>
      <c r="AJ39" s="1068"/>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55"/>
      <c r="BF39" s="1055"/>
      <c r="BG39" s="1055"/>
      <c r="BH39" s="1055"/>
      <c r="BI39" s="1056"/>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0"/>
      <c r="C40" s="1061"/>
      <c r="D40" s="1061"/>
      <c r="E40" s="1061"/>
      <c r="F40" s="1061"/>
      <c r="G40" s="1061"/>
      <c r="H40" s="1061"/>
      <c r="I40" s="1061"/>
      <c r="J40" s="1061"/>
      <c r="K40" s="1061"/>
      <c r="L40" s="1061"/>
      <c r="M40" s="1061"/>
      <c r="N40" s="1061"/>
      <c r="O40" s="1061"/>
      <c r="P40" s="1062"/>
      <c r="Q40" s="1072"/>
      <c r="R40" s="1073"/>
      <c r="S40" s="1073"/>
      <c r="T40" s="1073"/>
      <c r="U40" s="1073"/>
      <c r="V40" s="1073"/>
      <c r="W40" s="1073"/>
      <c r="X40" s="1073"/>
      <c r="Y40" s="1073"/>
      <c r="Z40" s="1073"/>
      <c r="AA40" s="1073"/>
      <c r="AB40" s="1073"/>
      <c r="AC40" s="1073"/>
      <c r="AD40" s="1073"/>
      <c r="AE40" s="1074"/>
      <c r="AF40" s="1066"/>
      <c r="AG40" s="1067"/>
      <c r="AH40" s="1067"/>
      <c r="AI40" s="1067"/>
      <c r="AJ40" s="1068"/>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55"/>
      <c r="BF40" s="1055"/>
      <c r="BG40" s="1055"/>
      <c r="BH40" s="1055"/>
      <c r="BI40" s="1056"/>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0"/>
      <c r="C41" s="1061"/>
      <c r="D41" s="1061"/>
      <c r="E41" s="1061"/>
      <c r="F41" s="1061"/>
      <c r="G41" s="1061"/>
      <c r="H41" s="1061"/>
      <c r="I41" s="1061"/>
      <c r="J41" s="1061"/>
      <c r="K41" s="1061"/>
      <c r="L41" s="1061"/>
      <c r="M41" s="1061"/>
      <c r="N41" s="1061"/>
      <c r="O41" s="1061"/>
      <c r="P41" s="1062"/>
      <c r="Q41" s="1072"/>
      <c r="R41" s="1073"/>
      <c r="S41" s="1073"/>
      <c r="T41" s="1073"/>
      <c r="U41" s="1073"/>
      <c r="V41" s="1073"/>
      <c r="W41" s="1073"/>
      <c r="X41" s="1073"/>
      <c r="Y41" s="1073"/>
      <c r="Z41" s="1073"/>
      <c r="AA41" s="1073"/>
      <c r="AB41" s="1073"/>
      <c r="AC41" s="1073"/>
      <c r="AD41" s="1073"/>
      <c r="AE41" s="1074"/>
      <c r="AF41" s="1066"/>
      <c r="AG41" s="1067"/>
      <c r="AH41" s="1067"/>
      <c r="AI41" s="1067"/>
      <c r="AJ41" s="1068"/>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55"/>
      <c r="BF41" s="1055"/>
      <c r="BG41" s="1055"/>
      <c r="BH41" s="1055"/>
      <c r="BI41" s="1056"/>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0"/>
      <c r="C42" s="1061"/>
      <c r="D42" s="1061"/>
      <c r="E42" s="1061"/>
      <c r="F42" s="1061"/>
      <c r="G42" s="1061"/>
      <c r="H42" s="1061"/>
      <c r="I42" s="1061"/>
      <c r="J42" s="1061"/>
      <c r="K42" s="1061"/>
      <c r="L42" s="1061"/>
      <c r="M42" s="1061"/>
      <c r="N42" s="1061"/>
      <c r="O42" s="1061"/>
      <c r="P42" s="1062"/>
      <c r="Q42" s="1072"/>
      <c r="R42" s="1073"/>
      <c r="S42" s="1073"/>
      <c r="T42" s="1073"/>
      <c r="U42" s="1073"/>
      <c r="V42" s="1073"/>
      <c r="W42" s="1073"/>
      <c r="X42" s="1073"/>
      <c r="Y42" s="1073"/>
      <c r="Z42" s="1073"/>
      <c r="AA42" s="1073"/>
      <c r="AB42" s="1073"/>
      <c r="AC42" s="1073"/>
      <c r="AD42" s="1073"/>
      <c r="AE42" s="1074"/>
      <c r="AF42" s="1066"/>
      <c r="AG42" s="1067"/>
      <c r="AH42" s="1067"/>
      <c r="AI42" s="1067"/>
      <c r="AJ42" s="1068"/>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55"/>
      <c r="BF42" s="1055"/>
      <c r="BG42" s="1055"/>
      <c r="BH42" s="1055"/>
      <c r="BI42" s="1056"/>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0"/>
      <c r="C43" s="1061"/>
      <c r="D43" s="1061"/>
      <c r="E43" s="1061"/>
      <c r="F43" s="1061"/>
      <c r="G43" s="1061"/>
      <c r="H43" s="1061"/>
      <c r="I43" s="1061"/>
      <c r="J43" s="1061"/>
      <c r="K43" s="1061"/>
      <c r="L43" s="1061"/>
      <c r="M43" s="1061"/>
      <c r="N43" s="1061"/>
      <c r="O43" s="1061"/>
      <c r="P43" s="1062"/>
      <c r="Q43" s="1072"/>
      <c r="R43" s="1073"/>
      <c r="S43" s="1073"/>
      <c r="T43" s="1073"/>
      <c r="U43" s="1073"/>
      <c r="V43" s="1073"/>
      <c r="W43" s="1073"/>
      <c r="X43" s="1073"/>
      <c r="Y43" s="1073"/>
      <c r="Z43" s="1073"/>
      <c r="AA43" s="1073"/>
      <c r="AB43" s="1073"/>
      <c r="AC43" s="1073"/>
      <c r="AD43" s="1073"/>
      <c r="AE43" s="1074"/>
      <c r="AF43" s="1066"/>
      <c r="AG43" s="1067"/>
      <c r="AH43" s="1067"/>
      <c r="AI43" s="1067"/>
      <c r="AJ43" s="1068"/>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55"/>
      <c r="BF43" s="1055"/>
      <c r="BG43" s="1055"/>
      <c r="BH43" s="1055"/>
      <c r="BI43" s="1056"/>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0"/>
      <c r="C44" s="1061"/>
      <c r="D44" s="1061"/>
      <c r="E44" s="1061"/>
      <c r="F44" s="1061"/>
      <c r="G44" s="1061"/>
      <c r="H44" s="1061"/>
      <c r="I44" s="1061"/>
      <c r="J44" s="1061"/>
      <c r="K44" s="1061"/>
      <c r="L44" s="1061"/>
      <c r="M44" s="1061"/>
      <c r="N44" s="1061"/>
      <c r="O44" s="1061"/>
      <c r="P44" s="1062"/>
      <c r="Q44" s="1072"/>
      <c r="R44" s="1073"/>
      <c r="S44" s="1073"/>
      <c r="T44" s="1073"/>
      <c r="U44" s="1073"/>
      <c r="V44" s="1073"/>
      <c r="W44" s="1073"/>
      <c r="X44" s="1073"/>
      <c r="Y44" s="1073"/>
      <c r="Z44" s="1073"/>
      <c r="AA44" s="1073"/>
      <c r="AB44" s="1073"/>
      <c r="AC44" s="1073"/>
      <c r="AD44" s="1073"/>
      <c r="AE44" s="1074"/>
      <c r="AF44" s="1066"/>
      <c r="AG44" s="1067"/>
      <c r="AH44" s="1067"/>
      <c r="AI44" s="1067"/>
      <c r="AJ44" s="1068"/>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55"/>
      <c r="BF44" s="1055"/>
      <c r="BG44" s="1055"/>
      <c r="BH44" s="1055"/>
      <c r="BI44" s="1056"/>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0"/>
      <c r="C45" s="1061"/>
      <c r="D45" s="1061"/>
      <c r="E45" s="1061"/>
      <c r="F45" s="1061"/>
      <c r="G45" s="1061"/>
      <c r="H45" s="1061"/>
      <c r="I45" s="1061"/>
      <c r="J45" s="1061"/>
      <c r="K45" s="1061"/>
      <c r="L45" s="1061"/>
      <c r="M45" s="1061"/>
      <c r="N45" s="1061"/>
      <c r="O45" s="1061"/>
      <c r="P45" s="1062"/>
      <c r="Q45" s="1072"/>
      <c r="R45" s="1073"/>
      <c r="S45" s="1073"/>
      <c r="T45" s="1073"/>
      <c r="U45" s="1073"/>
      <c r="V45" s="1073"/>
      <c r="W45" s="1073"/>
      <c r="X45" s="1073"/>
      <c r="Y45" s="1073"/>
      <c r="Z45" s="1073"/>
      <c r="AA45" s="1073"/>
      <c r="AB45" s="1073"/>
      <c r="AC45" s="1073"/>
      <c r="AD45" s="1073"/>
      <c r="AE45" s="1074"/>
      <c r="AF45" s="1066"/>
      <c r="AG45" s="1067"/>
      <c r="AH45" s="1067"/>
      <c r="AI45" s="1067"/>
      <c r="AJ45" s="1068"/>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55"/>
      <c r="BF45" s="1055"/>
      <c r="BG45" s="1055"/>
      <c r="BH45" s="1055"/>
      <c r="BI45" s="1056"/>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0"/>
      <c r="C46" s="1061"/>
      <c r="D46" s="1061"/>
      <c r="E46" s="1061"/>
      <c r="F46" s="1061"/>
      <c r="G46" s="1061"/>
      <c r="H46" s="1061"/>
      <c r="I46" s="1061"/>
      <c r="J46" s="1061"/>
      <c r="K46" s="1061"/>
      <c r="L46" s="1061"/>
      <c r="M46" s="1061"/>
      <c r="N46" s="1061"/>
      <c r="O46" s="1061"/>
      <c r="P46" s="1062"/>
      <c r="Q46" s="1072"/>
      <c r="R46" s="1073"/>
      <c r="S46" s="1073"/>
      <c r="T46" s="1073"/>
      <c r="U46" s="1073"/>
      <c r="V46" s="1073"/>
      <c r="W46" s="1073"/>
      <c r="X46" s="1073"/>
      <c r="Y46" s="1073"/>
      <c r="Z46" s="1073"/>
      <c r="AA46" s="1073"/>
      <c r="AB46" s="1073"/>
      <c r="AC46" s="1073"/>
      <c r="AD46" s="1073"/>
      <c r="AE46" s="1074"/>
      <c r="AF46" s="1066"/>
      <c r="AG46" s="1067"/>
      <c r="AH46" s="1067"/>
      <c r="AI46" s="1067"/>
      <c r="AJ46" s="1068"/>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55"/>
      <c r="BF46" s="1055"/>
      <c r="BG46" s="1055"/>
      <c r="BH46" s="1055"/>
      <c r="BI46" s="1056"/>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0"/>
      <c r="C47" s="1061"/>
      <c r="D47" s="1061"/>
      <c r="E47" s="1061"/>
      <c r="F47" s="1061"/>
      <c r="G47" s="1061"/>
      <c r="H47" s="1061"/>
      <c r="I47" s="1061"/>
      <c r="J47" s="1061"/>
      <c r="K47" s="1061"/>
      <c r="L47" s="1061"/>
      <c r="M47" s="1061"/>
      <c r="N47" s="1061"/>
      <c r="O47" s="1061"/>
      <c r="P47" s="1062"/>
      <c r="Q47" s="1072"/>
      <c r="R47" s="1073"/>
      <c r="S47" s="1073"/>
      <c r="T47" s="1073"/>
      <c r="U47" s="1073"/>
      <c r="V47" s="1073"/>
      <c r="W47" s="1073"/>
      <c r="X47" s="1073"/>
      <c r="Y47" s="1073"/>
      <c r="Z47" s="1073"/>
      <c r="AA47" s="1073"/>
      <c r="AB47" s="1073"/>
      <c r="AC47" s="1073"/>
      <c r="AD47" s="1073"/>
      <c r="AE47" s="1074"/>
      <c r="AF47" s="1066"/>
      <c r="AG47" s="1067"/>
      <c r="AH47" s="1067"/>
      <c r="AI47" s="1067"/>
      <c r="AJ47" s="1068"/>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55"/>
      <c r="BF47" s="1055"/>
      <c r="BG47" s="1055"/>
      <c r="BH47" s="1055"/>
      <c r="BI47" s="1056"/>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0"/>
      <c r="C48" s="1061"/>
      <c r="D48" s="1061"/>
      <c r="E48" s="1061"/>
      <c r="F48" s="1061"/>
      <c r="G48" s="1061"/>
      <c r="H48" s="1061"/>
      <c r="I48" s="1061"/>
      <c r="J48" s="1061"/>
      <c r="K48" s="1061"/>
      <c r="L48" s="1061"/>
      <c r="M48" s="1061"/>
      <c r="N48" s="1061"/>
      <c r="O48" s="1061"/>
      <c r="P48" s="1062"/>
      <c r="Q48" s="1072"/>
      <c r="R48" s="1073"/>
      <c r="S48" s="1073"/>
      <c r="T48" s="1073"/>
      <c r="U48" s="1073"/>
      <c r="V48" s="1073"/>
      <c r="W48" s="1073"/>
      <c r="X48" s="1073"/>
      <c r="Y48" s="1073"/>
      <c r="Z48" s="1073"/>
      <c r="AA48" s="1073"/>
      <c r="AB48" s="1073"/>
      <c r="AC48" s="1073"/>
      <c r="AD48" s="1073"/>
      <c r="AE48" s="1074"/>
      <c r="AF48" s="1066"/>
      <c r="AG48" s="1067"/>
      <c r="AH48" s="1067"/>
      <c r="AI48" s="1067"/>
      <c r="AJ48" s="1068"/>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55"/>
      <c r="BF48" s="1055"/>
      <c r="BG48" s="1055"/>
      <c r="BH48" s="1055"/>
      <c r="BI48" s="1056"/>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0"/>
      <c r="C49" s="1061"/>
      <c r="D49" s="1061"/>
      <c r="E49" s="1061"/>
      <c r="F49" s="1061"/>
      <c r="G49" s="1061"/>
      <c r="H49" s="1061"/>
      <c r="I49" s="1061"/>
      <c r="J49" s="1061"/>
      <c r="K49" s="1061"/>
      <c r="L49" s="1061"/>
      <c r="M49" s="1061"/>
      <c r="N49" s="1061"/>
      <c r="O49" s="1061"/>
      <c r="P49" s="1062"/>
      <c r="Q49" s="1072"/>
      <c r="R49" s="1073"/>
      <c r="S49" s="1073"/>
      <c r="T49" s="1073"/>
      <c r="U49" s="1073"/>
      <c r="V49" s="1073"/>
      <c r="W49" s="1073"/>
      <c r="X49" s="1073"/>
      <c r="Y49" s="1073"/>
      <c r="Z49" s="1073"/>
      <c r="AA49" s="1073"/>
      <c r="AB49" s="1073"/>
      <c r="AC49" s="1073"/>
      <c r="AD49" s="1073"/>
      <c r="AE49" s="1074"/>
      <c r="AF49" s="1066"/>
      <c r="AG49" s="1067"/>
      <c r="AH49" s="1067"/>
      <c r="AI49" s="1067"/>
      <c r="AJ49" s="1068"/>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55"/>
      <c r="BF49" s="1055"/>
      <c r="BG49" s="1055"/>
      <c r="BH49" s="1055"/>
      <c r="BI49" s="1056"/>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0"/>
      <c r="C50" s="1061"/>
      <c r="D50" s="1061"/>
      <c r="E50" s="1061"/>
      <c r="F50" s="1061"/>
      <c r="G50" s="1061"/>
      <c r="H50" s="1061"/>
      <c r="I50" s="1061"/>
      <c r="J50" s="1061"/>
      <c r="K50" s="1061"/>
      <c r="L50" s="1061"/>
      <c r="M50" s="1061"/>
      <c r="N50" s="1061"/>
      <c r="O50" s="1061"/>
      <c r="P50" s="1062"/>
      <c r="Q50" s="1063"/>
      <c r="R50" s="1064"/>
      <c r="S50" s="1064"/>
      <c r="T50" s="1064"/>
      <c r="U50" s="1064"/>
      <c r="V50" s="1064"/>
      <c r="W50" s="1064"/>
      <c r="X50" s="1064"/>
      <c r="Y50" s="1064"/>
      <c r="Z50" s="1064"/>
      <c r="AA50" s="1064"/>
      <c r="AB50" s="1064"/>
      <c r="AC50" s="1064"/>
      <c r="AD50" s="1064"/>
      <c r="AE50" s="1065"/>
      <c r="AF50" s="1066"/>
      <c r="AG50" s="1067"/>
      <c r="AH50" s="1067"/>
      <c r="AI50" s="1067"/>
      <c r="AJ50" s="1068"/>
      <c r="AK50" s="1069"/>
      <c r="AL50" s="1064"/>
      <c r="AM50" s="1064"/>
      <c r="AN50" s="1064"/>
      <c r="AO50" s="1064"/>
      <c r="AP50" s="1064"/>
      <c r="AQ50" s="1064"/>
      <c r="AR50" s="1064"/>
      <c r="AS50" s="1064"/>
      <c r="AT50" s="1064"/>
      <c r="AU50" s="1064"/>
      <c r="AV50" s="1064"/>
      <c r="AW50" s="1064"/>
      <c r="AX50" s="1064"/>
      <c r="AY50" s="1064"/>
      <c r="AZ50" s="1070"/>
      <c r="BA50" s="1070"/>
      <c r="BB50" s="1070"/>
      <c r="BC50" s="1070"/>
      <c r="BD50" s="1070"/>
      <c r="BE50" s="1055"/>
      <c r="BF50" s="1055"/>
      <c r="BG50" s="1055"/>
      <c r="BH50" s="1055"/>
      <c r="BI50" s="1056"/>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0"/>
      <c r="C51" s="1061"/>
      <c r="D51" s="1061"/>
      <c r="E51" s="1061"/>
      <c r="F51" s="1061"/>
      <c r="G51" s="1061"/>
      <c r="H51" s="1061"/>
      <c r="I51" s="1061"/>
      <c r="J51" s="1061"/>
      <c r="K51" s="1061"/>
      <c r="L51" s="1061"/>
      <c r="M51" s="1061"/>
      <c r="N51" s="1061"/>
      <c r="O51" s="1061"/>
      <c r="P51" s="1062"/>
      <c r="Q51" s="1063"/>
      <c r="R51" s="1064"/>
      <c r="S51" s="1064"/>
      <c r="T51" s="1064"/>
      <c r="U51" s="1064"/>
      <c r="V51" s="1064"/>
      <c r="W51" s="1064"/>
      <c r="X51" s="1064"/>
      <c r="Y51" s="1064"/>
      <c r="Z51" s="1064"/>
      <c r="AA51" s="1064"/>
      <c r="AB51" s="1064"/>
      <c r="AC51" s="1064"/>
      <c r="AD51" s="1064"/>
      <c r="AE51" s="1065"/>
      <c r="AF51" s="1066"/>
      <c r="AG51" s="1067"/>
      <c r="AH51" s="1067"/>
      <c r="AI51" s="1067"/>
      <c r="AJ51" s="1068"/>
      <c r="AK51" s="1069"/>
      <c r="AL51" s="1064"/>
      <c r="AM51" s="1064"/>
      <c r="AN51" s="1064"/>
      <c r="AO51" s="1064"/>
      <c r="AP51" s="1064"/>
      <c r="AQ51" s="1064"/>
      <c r="AR51" s="1064"/>
      <c r="AS51" s="1064"/>
      <c r="AT51" s="1064"/>
      <c r="AU51" s="1064"/>
      <c r="AV51" s="1064"/>
      <c r="AW51" s="1064"/>
      <c r="AX51" s="1064"/>
      <c r="AY51" s="1064"/>
      <c r="AZ51" s="1070"/>
      <c r="BA51" s="1070"/>
      <c r="BB51" s="1070"/>
      <c r="BC51" s="1070"/>
      <c r="BD51" s="1070"/>
      <c r="BE51" s="1055"/>
      <c r="BF51" s="1055"/>
      <c r="BG51" s="1055"/>
      <c r="BH51" s="1055"/>
      <c r="BI51" s="1056"/>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0"/>
      <c r="C52" s="1061"/>
      <c r="D52" s="1061"/>
      <c r="E52" s="1061"/>
      <c r="F52" s="1061"/>
      <c r="G52" s="1061"/>
      <c r="H52" s="1061"/>
      <c r="I52" s="1061"/>
      <c r="J52" s="1061"/>
      <c r="K52" s="1061"/>
      <c r="L52" s="1061"/>
      <c r="M52" s="1061"/>
      <c r="N52" s="1061"/>
      <c r="O52" s="1061"/>
      <c r="P52" s="1062"/>
      <c r="Q52" s="1063"/>
      <c r="R52" s="1064"/>
      <c r="S52" s="1064"/>
      <c r="T52" s="1064"/>
      <c r="U52" s="1064"/>
      <c r="V52" s="1064"/>
      <c r="W52" s="1064"/>
      <c r="X52" s="1064"/>
      <c r="Y52" s="1064"/>
      <c r="Z52" s="1064"/>
      <c r="AA52" s="1064"/>
      <c r="AB52" s="1064"/>
      <c r="AC52" s="1064"/>
      <c r="AD52" s="1064"/>
      <c r="AE52" s="1065"/>
      <c r="AF52" s="1066"/>
      <c r="AG52" s="1067"/>
      <c r="AH52" s="1067"/>
      <c r="AI52" s="1067"/>
      <c r="AJ52" s="1068"/>
      <c r="AK52" s="1069"/>
      <c r="AL52" s="1064"/>
      <c r="AM52" s="1064"/>
      <c r="AN52" s="1064"/>
      <c r="AO52" s="1064"/>
      <c r="AP52" s="1064"/>
      <c r="AQ52" s="1064"/>
      <c r="AR52" s="1064"/>
      <c r="AS52" s="1064"/>
      <c r="AT52" s="1064"/>
      <c r="AU52" s="1064"/>
      <c r="AV52" s="1064"/>
      <c r="AW52" s="1064"/>
      <c r="AX52" s="1064"/>
      <c r="AY52" s="1064"/>
      <c r="AZ52" s="1070"/>
      <c r="BA52" s="1070"/>
      <c r="BB52" s="1070"/>
      <c r="BC52" s="1070"/>
      <c r="BD52" s="1070"/>
      <c r="BE52" s="1055"/>
      <c r="BF52" s="1055"/>
      <c r="BG52" s="1055"/>
      <c r="BH52" s="1055"/>
      <c r="BI52" s="1056"/>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0"/>
      <c r="C53" s="1061"/>
      <c r="D53" s="1061"/>
      <c r="E53" s="1061"/>
      <c r="F53" s="1061"/>
      <c r="G53" s="1061"/>
      <c r="H53" s="1061"/>
      <c r="I53" s="1061"/>
      <c r="J53" s="1061"/>
      <c r="K53" s="1061"/>
      <c r="L53" s="1061"/>
      <c r="M53" s="1061"/>
      <c r="N53" s="1061"/>
      <c r="O53" s="1061"/>
      <c r="P53" s="1062"/>
      <c r="Q53" s="1063"/>
      <c r="R53" s="1064"/>
      <c r="S53" s="1064"/>
      <c r="T53" s="1064"/>
      <c r="U53" s="1064"/>
      <c r="V53" s="1064"/>
      <c r="W53" s="1064"/>
      <c r="X53" s="1064"/>
      <c r="Y53" s="1064"/>
      <c r="Z53" s="1064"/>
      <c r="AA53" s="1064"/>
      <c r="AB53" s="1064"/>
      <c r="AC53" s="1064"/>
      <c r="AD53" s="1064"/>
      <c r="AE53" s="1065"/>
      <c r="AF53" s="1066"/>
      <c r="AG53" s="1067"/>
      <c r="AH53" s="1067"/>
      <c r="AI53" s="1067"/>
      <c r="AJ53" s="1068"/>
      <c r="AK53" s="1069"/>
      <c r="AL53" s="1064"/>
      <c r="AM53" s="1064"/>
      <c r="AN53" s="1064"/>
      <c r="AO53" s="1064"/>
      <c r="AP53" s="1064"/>
      <c r="AQ53" s="1064"/>
      <c r="AR53" s="1064"/>
      <c r="AS53" s="1064"/>
      <c r="AT53" s="1064"/>
      <c r="AU53" s="1064"/>
      <c r="AV53" s="1064"/>
      <c r="AW53" s="1064"/>
      <c r="AX53" s="1064"/>
      <c r="AY53" s="1064"/>
      <c r="AZ53" s="1070"/>
      <c r="BA53" s="1070"/>
      <c r="BB53" s="1070"/>
      <c r="BC53" s="1070"/>
      <c r="BD53" s="1070"/>
      <c r="BE53" s="1055"/>
      <c r="BF53" s="1055"/>
      <c r="BG53" s="1055"/>
      <c r="BH53" s="1055"/>
      <c r="BI53" s="1056"/>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0"/>
      <c r="C54" s="1061"/>
      <c r="D54" s="1061"/>
      <c r="E54" s="1061"/>
      <c r="F54" s="1061"/>
      <c r="G54" s="1061"/>
      <c r="H54" s="1061"/>
      <c r="I54" s="1061"/>
      <c r="J54" s="1061"/>
      <c r="K54" s="1061"/>
      <c r="L54" s="1061"/>
      <c r="M54" s="1061"/>
      <c r="N54" s="1061"/>
      <c r="O54" s="1061"/>
      <c r="P54" s="1062"/>
      <c r="Q54" s="1063"/>
      <c r="R54" s="1064"/>
      <c r="S54" s="1064"/>
      <c r="T54" s="1064"/>
      <c r="U54" s="1064"/>
      <c r="V54" s="1064"/>
      <c r="W54" s="1064"/>
      <c r="X54" s="1064"/>
      <c r="Y54" s="1064"/>
      <c r="Z54" s="1064"/>
      <c r="AA54" s="1064"/>
      <c r="AB54" s="1064"/>
      <c r="AC54" s="1064"/>
      <c r="AD54" s="1064"/>
      <c r="AE54" s="1065"/>
      <c r="AF54" s="1066"/>
      <c r="AG54" s="1067"/>
      <c r="AH54" s="1067"/>
      <c r="AI54" s="1067"/>
      <c r="AJ54" s="1068"/>
      <c r="AK54" s="1069"/>
      <c r="AL54" s="1064"/>
      <c r="AM54" s="1064"/>
      <c r="AN54" s="1064"/>
      <c r="AO54" s="1064"/>
      <c r="AP54" s="1064"/>
      <c r="AQ54" s="1064"/>
      <c r="AR54" s="1064"/>
      <c r="AS54" s="1064"/>
      <c r="AT54" s="1064"/>
      <c r="AU54" s="1064"/>
      <c r="AV54" s="1064"/>
      <c r="AW54" s="1064"/>
      <c r="AX54" s="1064"/>
      <c r="AY54" s="1064"/>
      <c r="AZ54" s="1070"/>
      <c r="BA54" s="1070"/>
      <c r="BB54" s="1070"/>
      <c r="BC54" s="1070"/>
      <c r="BD54" s="1070"/>
      <c r="BE54" s="1055"/>
      <c r="BF54" s="1055"/>
      <c r="BG54" s="1055"/>
      <c r="BH54" s="1055"/>
      <c r="BI54" s="1056"/>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0"/>
      <c r="C55" s="1061"/>
      <c r="D55" s="1061"/>
      <c r="E55" s="1061"/>
      <c r="F55" s="1061"/>
      <c r="G55" s="1061"/>
      <c r="H55" s="1061"/>
      <c r="I55" s="1061"/>
      <c r="J55" s="1061"/>
      <c r="K55" s="1061"/>
      <c r="L55" s="1061"/>
      <c r="M55" s="1061"/>
      <c r="N55" s="1061"/>
      <c r="O55" s="1061"/>
      <c r="P55" s="1062"/>
      <c r="Q55" s="1063"/>
      <c r="R55" s="1064"/>
      <c r="S55" s="1064"/>
      <c r="T55" s="1064"/>
      <c r="U55" s="1064"/>
      <c r="V55" s="1064"/>
      <c r="W55" s="1064"/>
      <c r="X55" s="1064"/>
      <c r="Y55" s="1064"/>
      <c r="Z55" s="1064"/>
      <c r="AA55" s="1064"/>
      <c r="AB55" s="1064"/>
      <c r="AC55" s="1064"/>
      <c r="AD55" s="1064"/>
      <c r="AE55" s="1065"/>
      <c r="AF55" s="1066"/>
      <c r="AG55" s="1067"/>
      <c r="AH55" s="1067"/>
      <c r="AI55" s="1067"/>
      <c r="AJ55" s="1068"/>
      <c r="AK55" s="1069"/>
      <c r="AL55" s="1064"/>
      <c r="AM55" s="1064"/>
      <c r="AN55" s="1064"/>
      <c r="AO55" s="1064"/>
      <c r="AP55" s="1064"/>
      <c r="AQ55" s="1064"/>
      <c r="AR55" s="1064"/>
      <c r="AS55" s="1064"/>
      <c r="AT55" s="1064"/>
      <c r="AU55" s="1064"/>
      <c r="AV55" s="1064"/>
      <c r="AW55" s="1064"/>
      <c r="AX55" s="1064"/>
      <c r="AY55" s="1064"/>
      <c r="AZ55" s="1070"/>
      <c r="BA55" s="1070"/>
      <c r="BB55" s="1070"/>
      <c r="BC55" s="1070"/>
      <c r="BD55" s="1070"/>
      <c r="BE55" s="1055"/>
      <c r="BF55" s="1055"/>
      <c r="BG55" s="1055"/>
      <c r="BH55" s="1055"/>
      <c r="BI55" s="1056"/>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0"/>
      <c r="C56" s="1061"/>
      <c r="D56" s="1061"/>
      <c r="E56" s="1061"/>
      <c r="F56" s="1061"/>
      <c r="G56" s="1061"/>
      <c r="H56" s="1061"/>
      <c r="I56" s="1061"/>
      <c r="J56" s="1061"/>
      <c r="K56" s="1061"/>
      <c r="L56" s="1061"/>
      <c r="M56" s="1061"/>
      <c r="N56" s="1061"/>
      <c r="O56" s="1061"/>
      <c r="P56" s="1062"/>
      <c r="Q56" s="1063"/>
      <c r="R56" s="1064"/>
      <c r="S56" s="1064"/>
      <c r="T56" s="1064"/>
      <c r="U56" s="1064"/>
      <c r="V56" s="1064"/>
      <c r="W56" s="1064"/>
      <c r="X56" s="1064"/>
      <c r="Y56" s="1064"/>
      <c r="Z56" s="1064"/>
      <c r="AA56" s="1064"/>
      <c r="AB56" s="1064"/>
      <c r="AC56" s="1064"/>
      <c r="AD56" s="1064"/>
      <c r="AE56" s="1065"/>
      <c r="AF56" s="1066"/>
      <c r="AG56" s="1067"/>
      <c r="AH56" s="1067"/>
      <c r="AI56" s="1067"/>
      <c r="AJ56" s="1068"/>
      <c r="AK56" s="1069"/>
      <c r="AL56" s="1064"/>
      <c r="AM56" s="1064"/>
      <c r="AN56" s="1064"/>
      <c r="AO56" s="1064"/>
      <c r="AP56" s="1064"/>
      <c r="AQ56" s="1064"/>
      <c r="AR56" s="1064"/>
      <c r="AS56" s="1064"/>
      <c r="AT56" s="1064"/>
      <c r="AU56" s="1064"/>
      <c r="AV56" s="1064"/>
      <c r="AW56" s="1064"/>
      <c r="AX56" s="1064"/>
      <c r="AY56" s="1064"/>
      <c r="AZ56" s="1070"/>
      <c r="BA56" s="1070"/>
      <c r="BB56" s="1070"/>
      <c r="BC56" s="1070"/>
      <c r="BD56" s="1070"/>
      <c r="BE56" s="1055"/>
      <c r="BF56" s="1055"/>
      <c r="BG56" s="1055"/>
      <c r="BH56" s="1055"/>
      <c r="BI56" s="1056"/>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0"/>
      <c r="C57" s="1061"/>
      <c r="D57" s="1061"/>
      <c r="E57" s="1061"/>
      <c r="F57" s="1061"/>
      <c r="G57" s="1061"/>
      <c r="H57" s="1061"/>
      <c r="I57" s="1061"/>
      <c r="J57" s="1061"/>
      <c r="K57" s="1061"/>
      <c r="L57" s="1061"/>
      <c r="M57" s="1061"/>
      <c r="N57" s="1061"/>
      <c r="O57" s="1061"/>
      <c r="P57" s="1062"/>
      <c r="Q57" s="1063"/>
      <c r="R57" s="1064"/>
      <c r="S57" s="1064"/>
      <c r="T57" s="1064"/>
      <c r="U57" s="1064"/>
      <c r="V57" s="1064"/>
      <c r="W57" s="1064"/>
      <c r="X57" s="1064"/>
      <c r="Y57" s="1064"/>
      <c r="Z57" s="1064"/>
      <c r="AA57" s="1064"/>
      <c r="AB57" s="1064"/>
      <c r="AC57" s="1064"/>
      <c r="AD57" s="1064"/>
      <c r="AE57" s="1065"/>
      <c r="AF57" s="1066"/>
      <c r="AG57" s="1067"/>
      <c r="AH57" s="1067"/>
      <c r="AI57" s="1067"/>
      <c r="AJ57" s="1068"/>
      <c r="AK57" s="1069"/>
      <c r="AL57" s="1064"/>
      <c r="AM57" s="1064"/>
      <c r="AN57" s="1064"/>
      <c r="AO57" s="1064"/>
      <c r="AP57" s="1064"/>
      <c r="AQ57" s="1064"/>
      <c r="AR57" s="1064"/>
      <c r="AS57" s="1064"/>
      <c r="AT57" s="1064"/>
      <c r="AU57" s="1064"/>
      <c r="AV57" s="1064"/>
      <c r="AW57" s="1064"/>
      <c r="AX57" s="1064"/>
      <c r="AY57" s="1064"/>
      <c r="AZ57" s="1070"/>
      <c r="BA57" s="1070"/>
      <c r="BB57" s="1070"/>
      <c r="BC57" s="1070"/>
      <c r="BD57" s="1070"/>
      <c r="BE57" s="1055"/>
      <c r="BF57" s="1055"/>
      <c r="BG57" s="1055"/>
      <c r="BH57" s="1055"/>
      <c r="BI57" s="1056"/>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0"/>
      <c r="C58" s="1061"/>
      <c r="D58" s="1061"/>
      <c r="E58" s="1061"/>
      <c r="F58" s="1061"/>
      <c r="G58" s="1061"/>
      <c r="H58" s="1061"/>
      <c r="I58" s="1061"/>
      <c r="J58" s="1061"/>
      <c r="K58" s="1061"/>
      <c r="L58" s="1061"/>
      <c r="M58" s="1061"/>
      <c r="N58" s="1061"/>
      <c r="O58" s="1061"/>
      <c r="P58" s="1062"/>
      <c r="Q58" s="1063"/>
      <c r="R58" s="1064"/>
      <c r="S58" s="1064"/>
      <c r="T58" s="1064"/>
      <c r="U58" s="1064"/>
      <c r="V58" s="1064"/>
      <c r="W58" s="1064"/>
      <c r="X58" s="1064"/>
      <c r="Y58" s="1064"/>
      <c r="Z58" s="1064"/>
      <c r="AA58" s="1064"/>
      <c r="AB58" s="1064"/>
      <c r="AC58" s="1064"/>
      <c r="AD58" s="1064"/>
      <c r="AE58" s="1065"/>
      <c r="AF58" s="1066"/>
      <c r="AG58" s="1067"/>
      <c r="AH58" s="1067"/>
      <c r="AI58" s="1067"/>
      <c r="AJ58" s="1068"/>
      <c r="AK58" s="1069"/>
      <c r="AL58" s="1064"/>
      <c r="AM58" s="1064"/>
      <c r="AN58" s="1064"/>
      <c r="AO58" s="1064"/>
      <c r="AP58" s="1064"/>
      <c r="AQ58" s="1064"/>
      <c r="AR58" s="1064"/>
      <c r="AS58" s="1064"/>
      <c r="AT58" s="1064"/>
      <c r="AU58" s="1064"/>
      <c r="AV58" s="1064"/>
      <c r="AW58" s="1064"/>
      <c r="AX58" s="1064"/>
      <c r="AY58" s="1064"/>
      <c r="AZ58" s="1070"/>
      <c r="BA58" s="1070"/>
      <c r="BB58" s="1070"/>
      <c r="BC58" s="1070"/>
      <c r="BD58" s="1070"/>
      <c r="BE58" s="1055"/>
      <c r="BF58" s="1055"/>
      <c r="BG58" s="1055"/>
      <c r="BH58" s="1055"/>
      <c r="BI58" s="1056"/>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0"/>
      <c r="C59" s="1061"/>
      <c r="D59" s="1061"/>
      <c r="E59" s="1061"/>
      <c r="F59" s="1061"/>
      <c r="G59" s="1061"/>
      <c r="H59" s="1061"/>
      <c r="I59" s="1061"/>
      <c r="J59" s="1061"/>
      <c r="K59" s="1061"/>
      <c r="L59" s="1061"/>
      <c r="M59" s="1061"/>
      <c r="N59" s="1061"/>
      <c r="O59" s="1061"/>
      <c r="P59" s="1062"/>
      <c r="Q59" s="1063"/>
      <c r="R59" s="1064"/>
      <c r="S59" s="1064"/>
      <c r="T59" s="1064"/>
      <c r="U59" s="1064"/>
      <c r="V59" s="1064"/>
      <c r="W59" s="1064"/>
      <c r="X59" s="1064"/>
      <c r="Y59" s="1064"/>
      <c r="Z59" s="1064"/>
      <c r="AA59" s="1064"/>
      <c r="AB59" s="1064"/>
      <c r="AC59" s="1064"/>
      <c r="AD59" s="1064"/>
      <c r="AE59" s="1065"/>
      <c r="AF59" s="1066"/>
      <c r="AG59" s="1067"/>
      <c r="AH59" s="1067"/>
      <c r="AI59" s="1067"/>
      <c r="AJ59" s="1068"/>
      <c r="AK59" s="1069"/>
      <c r="AL59" s="1064"/>
      <c r="AM59" s="1064"/>
      <c r="AN59" s="1064"/>
      <c r="AO59" s="1064"/>
      <c r="AP59" s="1064"/>
      <c r="AQ59" s="1064"/>
      <c r="AR59" s="1064"/>
      <c r="AS59" s="1064"/>
      <c r="AT59" s="1064"/>
      <c r="AU59" s="1064"/>
      <c r="AV59" s="1064"/>
      <c r="AW59" s="1064"/>
      <c r="AX59" s="1064"/>
      <c r="AY59" s="1064"/>
      <c r="AZ59" s="1070"/>
      <c r="BA59" s="1070"/>
      <c r="BB59" s="1070"/>
      <c r="BC59" s="1070"/>
      <c r="BD59" s="1070"/>
      <c r="BE59" s="1055"/>
      <c r="BF59" s="1055"/>
      <c r="BG59" s="1055"/>
      <c r="BH59" s="1055"/>
      <c r="BI59" s="1056"/>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0"/>
      <c r="C60" s="1061"/>
      <c r="D60" s="1061"/>
      <c r="E60" s="1061"/>
      <c r="F60" s="1061"/>
      <c r="G60" s="1061"/>
      <c r="H60" s="1061"/>
      <c r="I60" s="1061"/>
      <c r="J60" s="1061"/>
      <c r="K60" s="1061"/>
      <c r="L60" s="1061"/>
      <c r="M60" s="1061"/>
      <c r="N60" s="1061"/>
      <c r="O60" s="1061"/>
      <c r="P60" s="1062"/>
      <c r="Q60" s="1063"/>
      <c r="R60" s="1064"/>
      <c r="S60" s="1064"/>
      <c r="T60" s="1064"/>
      <c r="U60" s="1064"/>
      <c r="V60" s="1064"/>
      <c r="W60" s="1064"/>
      <c r="X60" s="1064"/>
      <c r="Y60" s="1064"/>
      <c r="Z60" s="1064"/>
      <c r="AA60" s="1064"/>
      <c r="AB60" s="1064"/>
      <c r="AC60" s="1064"/>
      <c r="AD60" s="1064"/>
      <c r="AE60" s="1065"/>
      <c r="AF60" s="1066"/>
      <c r="AG60" s="1067"/>
      <c r="AH60" s="1067"/>
      <c r="AI60" s="1067"/>
      <c r="AJ60" s="1068"/>
      <c r="AK60" s="1069"/>
      <c r="AL60" s="1064"/>
      <c r="AM60" s="1064"/>
      <c r="AN60" s="1064"/>
      <c r="AO60" s="1064"/>
      <c r="AP60" s="1064"/>
      <c r="AQ60" s="1064"/>
      <c r="AR60" s="1064"/>
      <c r="AS60" s="1064"/>
      <c r="AT60" s="1064"/>
      <c r="AU60" s="1064"/>
      <c r="AV60" s="1064"/>
      <c r="AW60" s="1064"/>
      <c r="AX60" s="1064"/>
      <c r="AY60" s="1064"/>
      <c r="AZ60" s="1070"/>
      <c r="BA60" s="1070"/>
      <c r="BB60" s="1070"/>
      <c r="BC60" s="1070"/>
      <c r="BD60" s="1070"/>
      <c r="BE60" s="1055"/>
      <c r="BF60" s="1055"/>
      <c r="BG60" s="1055"/>
      <c r="BH60" s="1055"/>
      <c r="BI60" s="1056"/>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0"/>
      <c r="C61" s="1061"/>
      <c r="D61" s="1061"/>
      <c r="E61" s="1061"/>
      <c r="F61" s="1061"/>
      <c r="G61" s="1061"/>
      <c r="H61" s="1061"/>
      <c r="I61" s="1061"/>
      <c r="J61" s="1061"/>
      <c r="K61" s="1061"/>
      <c r="L61" s="1061"/>
      <c r="M61" s="1061"/>
      <c r="N61" s="1061"/>
      <c r="O61" s="1061"/>
      <c r="P61" s="1062"/>
      <c r="Q61" s="1063"/>
      <c r="R61" s="1064"/>
      <c r="S61" s="1064"/>
      <c r="T61" s="1064"/>
      <c r="U61" s="1064"/>
      <c r="V61" s="1064"/>
      <c r="W61" s="1064"/>
      <c r="X61" s="1064"/>
      <c r="Y61" s="1064"/>
      <c r="Z61" s="1064"/>
      <c r="AA61" s="1064"/>
      <c r="AB61" s="1064"/>
      <c r="AC61" s="1064"/>
      <c r="AD61" s="1064"/>
      <c r="AE61" s="1065"/>
      <c r="AF61" s="1066"/>
      <c r="AG61" s="1067"/>
      <c r="AH61" s="1067"/>
      <c r="AI61" s="1067"/>
      <c r="AJ61" s="1068"/>
      <c r="AK61" s="1069"/>
      <c r="AL61" s="1064"/>
      <c r="AM61" s="1064"/>
      <c r="AN61" s="1064"/>
      <c r="AO61" s="1064"/>
      <c r="AP61" s="1064"/>
      <c r="AQ61" s="1064"/>
      <c r="AR61" s="1064"/>
      <c r="AS61" s="1064"/>
      <c r="AT61" s="1064"/>
      <c r="AU61" s="1064"/>
      <c r="AV61" s="1064"/>
      <c r="AW61" s="1064"/>
      <c r="AX61" s="1064"/>
      <c r="AY61" s="1064"/>
      <c r="AZ61" s="1070"/>
      <c r="BA61" s="1070"/>
      <c r="BB61" s="1070"/>
      <c r="BC61" s="1070"/>
      <c r="BD61" s="1070"/>
      <c r="BE61" s="1055"/>
      <c r="BF61" s="1055"/>
      <c r="BG61" s="1055"/>
      <c r="BH61" s="1055"/>
      <c r="BI61" s="1056"/>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0"/>
      <c r="C62" s="1061"/>
      <c r="D62" s="1061"/>
      <c r="E62" s="1061"/>
      <c r="F62" s="1061"/>
      <c r="G62" s="1061"/>
      <c r="H62" s="1061"/>
      <c r="I62" s="1061"/>
      <c r="J62" s="1061"/>
      <c r="K62" s="1061"/>
      <c r="L62" s="1061"/>
      <c r="M62" s="1061"/>
      <c r="N62" s="1061"/>
      <c r="O62" s="1061"/>
      <c r="P62" s="1062"/>
      <c r="Q62" s="1063"/>
      <c r="R62" s="1064"/>
      <c r="S62" s="1064"/>
      <c r="T62" s="1064"/>
      <c r="U62" s="1064"/>
      <c r="V62" s="1064"/>
      <c r="W62" s="1064"/>
      <c r="X62" s="1064"/>
      <c r="Y62" s="1064"/>
      <c r="Z62" s="1064"/>
      <c r="AA62" s="1064"/>
      <c r="AB62" s="1064"/>
      <c r="AC62" s="1064"/>
      <c r="AD62" s="1064"/>
      <c r="AE62" s="1065"/>
      <c r="AF62" s="1066"/>
      <c r="AG62" s="1067"/>
      <c r="AH62" s="1067"/>
      <c r="AI62" s="1067"/>
      <c r="AJ62" s="1068"/>
      <c r="AK62" s="1069"/>
      <c r="AL62" s="1064"/>
      <c r="AM62" s="1064"/>
      <c r="AN62" s="1064"/>
      <c r="AO62" s="1064"/>
      <c r="AP62" s="1064"/>
      <c r="AQ62" s="1064"/>
      <c r="AR62" s="1064"/>
      <c r="AS62" s="1064"/>
      <c r="AT62" s="1064"/>
      <c r="AU62" s="1064"/>
      <c r="AV62" s="1064"/>
      <c r="AW62" s="1064"/>
      <c r="AX62" s="1064"/>
      <c r="AY62" s="1064"/>
      <c r="AZ62" s="1070"/>
      <c r="BA62" s="1070"/>
      <c r="BB62" s="1070"/>
      <c r="BC62" s="1070"/>
      <c r="BD62" s="1070"/>
      <c r="BE62" s="1055"/>
      <c r="BF62" s="1055"/>
      <c r="BG62" s="1055"/>
      <c r="BH62" s="1055"/>
      <c r="BI62" s="1056"/>
      <c r="BJ62" s="1057" t="s">
        <v>389</v>
      </c>
      <c r="BK62" s="1058"/>
      <c r="BL62" s="1058"/>
      <c r="BM62" s="1058"/>
      <c r="BN62" s="1059"/>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367</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1"/>
      <c r="AF63" s="1052">
        <v>1861</v>
      </c>
      <c r="AG63" s="988"/>
      <c r="AH63" s="988"/>
      <c r="AI63" s="988"/>
      <c r="AJ63" s="1053"/>
      <c r="AK63" s="1054"/>
      <c r="AL63" s="992"/>
      <c r="AM63" s="992"/>
      <c r="AN63" s="992"/>
      <c r="AO63" s="992"/>
      <c r="AP63" s="988">
        <v>22845</v>
      </c>
      <c r="AQ63" s="988"/>
      <c r="AR63" s="988"/>
      <c r="AS63" s="988"/>
      <c r="AT63" s="988"/>
      <c r="AU63" s="988">
        <v>14246</v>
      </c>
      <c r="AV63" s="988"/>
      <c r="AW63" s="988"/>
      <c r="AX63" s="988"/>
      <c r="AY63" s="988"/>
      <c r="AZ63" s="1048"/>
      <c r="BA63" s="1048"/>
      <c r="BB63" s="1048"/>
      <c r="BC63" s="1048"/>
      <c r="BD63" s="1048"/>
      <c r="BE63" s="989"/>
      <c r="BF63" s="989"/>
      <c r="BG63" s="989"/>
      <c r="BH63" s="989"/>
      <c r="BI63" s="990"/>
      <c r="BJ63" s="1049" t="s">
        <v>111</v>
      </c>
      <c r="BK63" s="980"/>
      <c r="BL63" s="980"/>
      <c r="BM63" s="980"/>
      <c r="BN63" s="1050"/>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392</v>
      </c>
      <c r="B66" s="1025"/>
      <c r="C66" s="1025"/>
      <c r="D66" s="1025"/>
      <c r="E66" s="1025"/>
      <c r="F66" s="1025"/>
      <c r="G66" s="1025"/>
      <c r="H66" s="1025"/>
      <c r="I66" s="1025"/>
      <c r="J66" s="1025"/>
      <c r="K66" s="1025"/>
      <c r="L66" s="1025"/>
      <c r="M66" s="1025"/>
      <c r="N66" s="1025"/>
      <c r="O66" s="1025"/>
      <c r="P66" s="1026"/>
      <c r="Q66" s="1030" t="s">
        <v>371</v>
      </c>
      <c r="R66" s="1031"/>
      <c r="S66" s="1031"/>
      <c r="T66" s="1031"/>
      <c r="U66" s="1032"/>
      <c r="V66" s="1030" t="s">
        <v>372</v>
      </c>
      <c r="W66" s="1031"/>
      <c r="X66" s="1031"/>
      <c r="Y66" s="1031"/>
      <c r="Z66" s="1032"/>
      <c r="AA66" s="1030" t="s">
        <v>373</v>
      </c>
      <c r="AB66" s="1031"/>
      <c r="AC66" s="1031"/>
      <c r="AD66" s="1031"/>
      <c r="AE66" s="1032"/>
      <c r="AF66" s="1036" t="s">
        <v>374</v>
      </c>
      <c r="AG66" s="1037"/>
      <c r="AH66" s="1037"/>
      <c r="AI66" s="1037"/>
      <c r="AJ66" s="1038"/>
      <c r="AK66" s="1030" t="s">
        <v>375</v>
      </c>
      <c r="AL66" s="1025"/>
      <c r="AM66" s="1025"/>
      <c r="AN66" s="1025"/>
      <c r="AO66" s="1026"/>
      <c r="AP66" s="1030" t="s">
        <v>376</v>
      </c>
      <c r="AQ66" s="1031"/>
      <c r="AR66" s="1031"/>
      <c r="AS66" s="1031"/>
      <c r="AT66" s="1032"/>
      <c r="AU66" s="1030" t="s">
        <v>393</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543</v>
      </c>
      <c r="C68" s="1015"/>
      <c r="D68" s="1015"/>
      <c r="E68" s="1015"/>
      <c r="F68" s="1015"/>
      <c r="G68" s="1015"/>
      <c r="H68" s="1015"/>
      <c r="I68" s="1015"/>
      <c r="J68" s="1015"/>
      <c r="K68" s="1015"/>
      <c r="L68" s="1015"/>
      <c r="M68" s="1015"/>
      <c r="N68" s="1015"/>
      <c r="O68" s="1015"/>
      <c r="P68" s="1016"/>
      <c r="Q68" s="1017">
        <v>130</v>
      </c>
      <c r="R68" s="1011"/>
      <c r="S68" s="1011"/>
      <c r="T68" s="1011"/>
      <c r="U68" s="1011"/>
      <c r="V68" s="1011">
        <v>127</v>
      </c>
      <c r="W68" s="1011"/>
      <c r="X68" s="1011"/>
      <c r="Y68" s="1011"/>
      <c r="Z68" s="1011"/>
      <c r="AA68" s="1011">
        <v>3</v>
      </c>
      <c r="AB68" s="1011"/>
      <c r="AC68" s="1011"/>
      <c r="AD68" s="1011"/>
      <c r="AE68" s="1011"/>
      <c r="AF68" s="1011">
        <v>3</v>
      </c>
      <c r="AG68" s="1011"/>
      <c r="AH68" s="1011"/>
      <c r="AI68" s="1011"/>
      <c r="AJ68" s="1011"/>
      <c r="AK68" s="1011">
        <v>0</v>
      </c>
      <c r="AL68" s="1011"/>
      <c r="AM68" s="1011"/>
      <c r="AN68" s="1011"/>
      <c r="AO68" s="1011"/>
      <c r="AP68" s="1011">
        <v>0</v>
      </c>
      <c r="AQ68" s="1011"/>
      <c r="AR68" s="1011"/>
      <c r="AS68" s="1011"/>
      <c r="AT68" s="1011"/>
      <c r="AU68" s="1011">
        <v>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544</v>
      </c>
      <c r="C69" s="1004"/>
      <c r="D69" s="1004"/>
      <c r="E69" s="1004"/>
      <c r="F69" s="1004"/>
      <c r="G69" s="1004"/>
      <c r="H69" s="1004"/>
      <c r="I69" s="1004"/>
      <c r="J69" s="1004"/>
      <c r="K69" s="1004"/>
      <c r="L69" s="1004"/>
      <c r="M69" s="1004"/>
      <c r="N69" s="1004"/>
      <c r="O69" s="1004"/>
      <c r="P69" s="1005"/>
      <c r="Q69" s="1006">
        <v>84</v>
      </c>
      <c r="R69" s="1000"/>
      <c r="S69" s="1000"/>
      <c r="T69" s="1000"/>
      <c r="U69" s="1000"/>
      <c r="V69" s="1000">
        <v>76</v>
      </c>
      <c r="W69" s="1000"/>
      <c r="X69" s="1000"/>
      <c r="Y69" s="1000"/>
      <c r="Z69" s="1000"/>
      <c r="AA69" s="1000">
        <v>8</v>
      </c>
      <c r="AB69" s="1000"/>
      <c r="AC69" s="1000"/>
      <c r="AD69" s="1000"/>
      <c r="AE69" s="1000"/>
      <c r="AF69" s="1000">
        <v>8</v>
      </c>
      <c r="AG69" s="1000"/>
      <c r="AH69" s="1000"/>
      <c r="AI69" s="1000"/>
      <c r="AJ69" s="1000"/>
      <c r="AK69" s="1000">
        <v>0</v>
      </c>
      <c r="AL69" s="1000"/>
      <c r="AM69" s="1000"/>
      <c r="AN69" s="1000"/>
      <c r="AO69" s="1000"/>
      <c r="AP69" s="1000">
        <v>0</v>
      </c>
      <c r="AQ69" s="1000"/>
      <c r="AR69" s="1000"/>
      <c r="AS69" s="1000"/>
      <c r="AT69" s="1000"/>
      <c r="AU69" s="1000">
        <v>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545</v>
      </c>
      <c r="C70" s="1004"/>
      <c r="D70" s="1004"/>
      <c r="E70" s="1004"/>
      <c r="F70" s="1004"/>
      <c r="G70" s="1004"/>
      <c r="H70" s="1004"/>
      <c r="I70" s="1004"/>
      <c r="J70" s="1004"/>
      <c r="K70" s="1004"/>
      <c r="L70" s="1004"/>
      <c r="M70" s="1004"/>
      <c r="N70" s="1004"/>
      <c r="O70" s="1004"/>
      <c r="P70" s="1005"/>
      <c r="Q70" s="1006">
        <v>3151</v>
      </c>
      <c r="R70" s="1000"/>
      <c r="S70" s="1000"/>
      <c r="T70" s="1000"/>
      <c r="U70" s="1000"/>
      <c r="V70" s="1000">
        <v>3123</v>
      </c>
      <c r="W70" s="1000"/>
      <c r="X70" s="1000"/>
      <c r="Y70" s="1000"/>
      <c r="Z70" s="1000"/>
      <c r="AA70" s="1000">
        <v>27</v>
      </c>
      <c r="AB70" s="1000"/>
      <c r="AC70" s="1000"/>
      <c r="AD70" s="1000"/>
      <c r="AE70" s="1000"/>
      <c r="AF70" s="1000">
        <v>27</v>
      </c>
      <c r="AG70" s="1000"/>
      <c r="AH70" s="1000"/>
      <c r="AI70" s="1000"/>
      <c r="AJ70" s="1000"/>
      <c r="AK70" s="1000">
        <v>25</v>
      </c>
      <c r="AL70" s="1000"/>
      <c r="AM70" s="1000"/>
      <c r="AN70" s="1000"/>
      <c r="AO70" s="1000"/>
      <c r="AP70" s="1000">
        <v>1405</v>
      </c>
      <c r="AQ70" s="1000"/>
      <c r="AR70" s="1000"/>
      <c r="AS70" s="1000"/>
      <c r="AT70" s="1000"/>
      <c r="AU70" s="1000">
        <v>53</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546</v>
      </c>
      <c r="C71" s="1004"/>
      <c r="D71" s="1004"/>
      <c r="E71" s="1004"/>
      <c r="F71" s="1004"/>
      <c r="G71" s="1004"/>
      <c r="H71" s="1004"/>
      <c r="I71" s="1004"/>
      <c r="J71" s="1004"/>
      <c r="K71" s="1004"/>
      <c r="L71" s="1004"/>
      <c r="M71" s="1004"/>
      <c r="N71" s="1004"/>
      <c r="O71" s="1004"/>
      <c r="P71" s="1005"/>
      <c r="Q71" s="1006">
        <v>495</v>
      </c>
      <c r="R71" s="1000"/>
      <c r="S71" s="1000"/>
      <c r="T71" s="1000"/>
      <c r="U71" s="1000"/>
      <c r="V71" s="1000">
        <v>348</v>
      </c>
      <c r="W71" s="1000"/>
      <c r="X71" s="1000"/>
      <c r="Y71" s="1000"/>
      <c r="Z71" s="1000"/>
      <c r="AA71" s="1000">
        <v>148</v>
      </c>
      <c r="AB71" s="1000"/>
      <c r="AC71" s="1000"/>
      <c r="AD71" s="1000"/>
      <c r="AE71" s="1000"/>
      <c r="AF71" s="1000">
        <v>148</v>
      </c>
      <c r="AG71" s="1000"/>
      <c r="AH71" s="1000"/>
      <c r="AI71" s="1000"/>
      <c r="AJ71" s="1000"/>
      <c r="AK71" s="1000">
        <v>176</v>
      </c>
      <c r="AL71" s="1000"/>
      <c r="AM71" s="1000"/>
      <c r="AN71" s="1000"/>
      <c r="AO71" s="1000"/>
      <c r="AP71" s="1000">
        <v>0</v>
      </c>
      <c r="AQ71" s="1000"/>
      <c r="AR71" s="1000"/>
      <c r="AS71" s="1000"/>
      <c r="AT71" s="1000"/>
      <c r="AU71" s="1000">
        <v>0</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547</v>
      </c>
      <c r="C72" s="1004"/>
      <c r="D72" s="1004"/>
      <c r="E72" s="1004"/>
      <c r="F72" s="1004"/>
      <c r="G72" s="1004"/>
      <c r="H72" s="1004"/>
      <c r="I72" s="1004"/>
      <c r="J72" s="1004"/>
      <c r="K72" s="1004"/>
      <c r="L72" s="1004"/>
      <c r="M72" s="1004"/>
      <c r="N72" s="1004"/>
      <c r="O72" s="1004"/>
      <c r="P72" s="1005"/>
      <c r="Q72" s="1006">
        <v>707526</v>
      </c>
      <c r="R72" s="1000"/>
      <c r="S72" s="1000"/>
      <c r="T72" s="1000"/>
      <c r="U72" s="1000"/>
      <c r="V72" s="1000">
        <v>687045</v>
      </c>
      <c r="W72" s="1000"/>
      <c r="X72" s="1000"/>
      <c r="Y72" s="1000"/>
      <c r="Z72" s="1000"/>
      <c r="AA72" s="1000">
        <v>20481</v>
      </c>
      <c r="AB72" s="1000"/>
      <c r="AC72" s="1000"/>
      <c r="AD72" s="1000"/>
      <c r="AE72" s="1000"/>
      <c r="AF72" s="1000">
        <v>20481</v>
      </c>
      <c r="AG72" s="1000"/>
      <c r="AH72" s="1000"/>
      <c r="AI72" s="1000"/>
      <c r="AJ72" s="1000"/>
      <c r="AK72" s="1000">
        <v>3255</v>
      </c>
      <c r="AL72" s="1000"/>
      <c r="AM72" s="1000"/>
      <c r="AN72" s="1000"/>
      <c r="AO72" s="1000"/>
      <c r="AP72" s="1000">
        <v>0</v>
      </c>
      <c r="AQ72" s="1000"/>
      <c r="AR72" s="1000"/>
      <c r="AS72" s="1000"/>
      <c r="AT72" s="1000"/>
      <c r="AU72" s="1000">
        <v>0</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548</v>
      </c>
      <c r="C73" s="1004"/>
      <c r="D73" s="1004"/>
      <c r="E73" s="1004"/>
      <c r="F73" s="1004"/>
      <c r="G73" s="1004"/>
      <c r="H73" s="1004"/>
      <c r="I73" s="1004"/>
      <c r="J73" s="1004"/>
      <c r="K73" s="1004"/>
      <c r="L73" s="1004"/>
      <c r="M73" s="1004"/>
      <c r="N73" s="1004"/>
      <c r="O73" s="1004"/>
      <c r="P73" s="1005"/>
      <c r="Q73" s="1006">
        <v>15052</v>
      </c>
      <c r="R73" s="1000"/>
      <c r="S73" s="1000"/>
      <c r="T73" s="1000"/>
      <c r="U73" s="1000"/>
      <c r="V73" s="1000">
        <v>12500</v>
      </c>
      <c r="W73" s="1000"/>
      <c r="X73" s="1000"/>
      <c r="Y73" s="1000"/>
      <c r="Z73" s="1000"/>
      <c r="AA73" s="1000">
        <v>2552</v>
      </c>
      <c r="AB73" s="1000"/>
      <c r="AC73" s="1000"/>
      <c r="AD73" s="1000"/>
      <c r="AE73" s="1000"/>
      <c r="AF73" s="1000">
        <v>2552</v>
      </c>
      <c r="AG73" s="1000"/>
      <c r="AH73" s="1000"/>
      <c r="AI73" s="1000"/>
      <c r="AJ73" s="1000"/>
      <c r="AK73" s="1000">
        <v>0</v>
      </c>
      <c r="AL73" s="1000"/>
      <c r="AM73" s="1000"/>
      <c r="AN73" s="1000"/>
      <c r="AO73" s="1000"/>
      <c r="AP73" s="1000">
        <v>0</v>
      </c>
      <c r="AQ73" s="1000"/>
      <c r="AR73" s="1000"/>
      <c r="AS73" s="1000"/>
      <c r="AT73" s="1000"/>
      <c r="AU73" s="1000">
        <v>0</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549</v>
      </c>
      <c r="C74" s="1004"/>
      <c r="D74" s="1004"/>
      <c r="E74" s="1004"/>
      <c r="F74" s="1004"/>
      <c r="G74" s="1004"/>
      <c r="H74" s="1004"/>
      <c r="I74" s="1004"/>
      <c r="J74" s="1004"/>
      <c r="K74" s="1004"/>
      <c r="L74" s="1004"/>
      <c r="M74" s="1004"/>
      <c r="N74" s="1004"/>
      <c r="O74" s="1004"/>
      <c r="P74" s="1005"/>
      <c r="Q74" s="1006">
        <v>21</v>
      </c>
      <c r="R74" s="1000"/>
      <c r="S74" s="1000"/>
      <c r="T74" s="1000"/>
      <c r="U74" s="1000"/>
      <c r="V74" s="1000">
        <v>20</v>
      </c>
      <c r="W74" s="1000"/>
      <c r="X74" s="1000"/>
      <c r="Y74" s="1000"/>
      <c r="Z74" s="1000"/>
      <c r="AA74" s="1000">
        <v>1</v>
      </c>
      <c r="AB74" s="1000"/>
      <c r="AC74" s="1000"/>
      <c r="AD74" s="1000"/>
      <c r="AE74" s="1000"/>
      <c r="AF74" s="1000">
        <v>1</v>
      </c>
      <c r="AG74" s="1000"/>
      <c r="AH74" s="1000"/>
      <c r="AI74" s="1000"/>
      <c r="AJ74" s="1000"/>
      <c r="AK74" s="1000">
        <v>0</v>
      </c>
      <c r="AL74" s="1000"/>
      <c r="AM74" s="1000"/>
      <c r="AN74" s="1000"/>
      <c r="AO74" s="1000"/>
      <c r="AP74" s="1000">
        <v>0</v>
      </c>
      <c r="AQ74" s="1000"/>
      <c r="AR74" s="1000"/>
      <c r="AS74" s="1000"/>
      <c r="AT74" s="1000"/>
      <c r="AU74" s="1000">
        <v>0</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550</v>
      </c>
      <c r="C75" s="1004"/>
      <c r="D75" s="1004"/>
      <c r="E75" s="1004"/>
      <c r="F75" s="1004"/>
      <c r="G75" s="1004"/>
      <c r="H75" s="1004"/>
      <c r="I75" s="1004"/>
      <c r="J75" s="1004"/>
      <c r="K75" s="1004"/>
      <c r="L75" s="1004"/>
      <c r="M75" s="1004"/>
      <c r="N75" s="1004"/>
      <c r="O75" s="1004"/>
      <c r="P75" s="1005"/>
      <c r="Q75" s="1007">
        <v>601</v>
      </c>
      <c r="R75" s="1008"/>
      <c r="S75" s="1008"/>
      <c r="T75" s="1008"/>
      <c r="U75" s="1009"/>
      <c r="V75" s="1010">
        <v>573</v>
      </c>
      <c r="W75" s="1008"/>
      <c r="X75" s="1008"/>
      <c r="Y75" s="1008"/>
      <c r="Z75" s="1009"/>
      <c r="AA75" s="1010">
        <v>29</v>
      </c>
      <c r="AB75" s="1008"/>
      <c r="AC75" s="1008"/>
      <c r="AD75" s="1008"/>
      <c r="AE75" s="1009"/>
      <c r="AF75" s="1010">
        <v>29</v>
      </c>
      <c r="AG75" s="1008"/>
      <c r="AH75" s="1008"/>
      <c r="AI75" s="1008"/>
      <c r="AJ75" s="1009"/>
      <c r="AK75" s="1010">
        <v>0</v>
      </c>
      <c r="AL75" s="1008"/>
      <c r="AM75" s="1008"/>
      <c r="AN75" s="1008"/>
      <c r="AO75" s="1009"/>
      <c r="AP75" s="1010">
        <v>0</v>
      </c>
      <c r="AQ75" s="1008"/>
      <c r="AR75" s="1008"/>
      <c r="AS75" s="1008"/>
      <c r="AT75" s="1009"/>
      <c r="AU75" s="1010">
        <v>0</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367</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23249</v>
      </c>
      <c r="AG88" s="988"/>
      <c r="AH88" s="988"/>
      <c r="AI88" s="988"/>
      <c r="AJ88" s="988"/>
      <c r="AK88" s="992"/>
      <c r="AL88" s="992"/>
      <c r="AM88" s="992"/>
      <c r="AN88" s="992"/>
      <c r="AO88" s="992"/>
      <c r="AP88" s="988">
        <v>1405</v>
      </c>
      <c r="AQ88" s="988"/>
      <c r="AR88" s="988"/>
      <c r="AS88" s="988"/>
      <c r="AT88" s="988"/>
      <c r="AU88" s="988">
        <v>53</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136</v>
      </c>
      <c r="CS102" s="980"/>
      <c r="CT102" s="980"/>
      <c r="CU102" s="980"/>
      <c r="CV102" s="981"/>
      <c r="CW102" s="979">
        <v>24</v>
      </c>
      <c r="CX102" s="980"/>
      <c r="CY102" s="980"/>
      <c r="CZ102" s="980"/>
      <c r="DA102" s="981"/>
      <c r="DB102" s="979">
        <v>0</v>
      </c>
      <c r="DC102" s="980"/>
      <c r="DD102" s="980"/>
      <c r="DE102" s="980"/>
      <c r="DF102" s="981"/>
      <c r="DG102" s="979">
        <v>0</v>
      </c>
      <c r="DH102" s="980"/>
      <c r="DI102" s="980"/>
      <c r="DJ102" s="980"/>
      <c r="DK102" s="981"/>
      <c r="DL102" s="979">
        <v>0</v>
      </c>
      <c r="DM102" s="980"/>
      <c r="DN102" s="980"/>
      <c r="DO102" s="980"/>
      <c r="DP102" s="981"/>
      <c r="DQ102" s="979">
        <v>0</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287</v>
      </c>
      <c r="AG109" s="923"/>
      <c r="AH109" s="923"/>
      <c r="AI109" s="923"/>
      <c r="AJ109" s="924"/>
      <c r="AK109" s="925" t="s">
        <v>286</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287</v>
      </c>
      <c r="BW109" s="923"/>
      <c r="BX109" s="923"/>
      <c r="BY109" s="923"/>
      <c r="BZ109" s="924"/>
      <c r="CA109" s="925" t="s">
        <v>286</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287</v>
      </c>
      <c r="DM109" s="923"/>
      <c r="DN109" s="923"/>
      <c r="DO109" s="923"/>
      <c r="DP109" s="924"/>
      <c r="DQ109" s="925" t="s">
        <v>286</v>
      </c>
      <c r="DR109" s="923"/>
      <c r="DS109" s="923"/>
      <c r="DT109" s="923"/>
      <c r="DU109" s="924"/>
      <c r="DV109" s="925" t="s">
        <v>404</v>
      </c>
      <c r="DW109" s="923"/>
      <c r="DX109" s="923"/>
      <c r="DY109" s="923"/>
      <c r="DZ109" s="954"/>
    </row>
    <row r="110" spans="1:131" s="199" customFormat="1" ht="26.25" customHeight="1" x14ac:dyDescent="0.15">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1798266</v>
      </c>
      <c r="AB110" s="916"/>
      <c r="AC110" s="916"/>
      <c r="AD110" s="916"/>
      <c r="AE110" s="917"/>
      <c r="AF110" s="918">
        <v>1626043</v>
      </c>
      <c r="AG110" s="916"/>
      <c r="AH110" s="916"/>
      <c r="AI110" s="916"/>
      <c r="AJ110" s="917"/>
      <c r="AK110" s="918">
        <v>1656247</v>
      </c>
      <c r="AL110" s="916"/>
      <c r="AM110" s="916"/>
      <c r="AN110" s="916"/>
      <c r="AO110" s="917"/>
      <c r="AP110" s="919">
        <v>17.100000000000001</v>
      </c>
      <c r="AQ110" s="920"/>
      <c r="AR110" s="920"/>
      <c r="AS110" s="920"/>
      <c r="AT110" s="921"/>
      <c r="AU110" s="955" t="s">
        <v>61</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17237667</v>
      </c>
      <c r="BR110" s="863"/>
      <c r="BS110" s="863"/>
      <c r="BT110" s="863"/>
      <c r="BU110" s="863"/>
      <c r="BV110" s="863">
        <v>18765675</v>
      </c>
      <c r="BW110" s="863"/>
      <c r="BX110" s="863"/>
      <c r="BY110" s="863"/>
      <c r="BZ110" s="863"/>
      <c r="CA110" s="863">
        <v>19361253</v>
      </c>
      <c r="CB110" s="863"/>
      <c r="CC110" s="863"/>
      <c r="CD110" s="863"/>
      <c r="CE110" s="863"/>
      <c r="CF110" s="887">
        <v>199.5</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410</v>
      </c>
      <c r="DH110" s="863"/>
      <c r="DI110" s="863"/>
      <c r="DJ110" s="863"/>
      <c r="DK110" s="863"/>
      <c r="DL110" s="863" t="s">
        <v>410</v>
      </c>
      <c r="DM110" s="863"/>
      <c r="DN110" s="863"/>
      <c r="DO110" s="863"/>
      <c r="DP110" s="863"/>
      <c r="DQ110" s="863" t="s">
        <v>410</v>
      </c>
      <c r="DR110" s="863"/>
      <c r="DS110" s="863"/>
      <c r="DT110" s="863"/>
      <c r="DU110" s="863"/>
      <c r="DV110" s="864" t="s">
        <v>410</v>
      </c>
      <c r="DW110" s="864"/>
      <c r="DX110" s="864"/>
      <c r="DY110" s="864"/>
      <c r="DZ110" s="865"/>
    </row>
    <row r="111" spans="1:131" s="199" customFormat="1" ht="26.25" customHeight="1" x14ac:dyDescent="0.15">
      <c r="A111" s="792" t="s">
        <v>411</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412</v>
      </c>
      <c r="AB111" s="944"/>
      <c r="AC111" s="944"/>
      <c r="AD111" s="944"/>
      <c r="AE111" s="945"/>
      <c r="AF111" s="946" t="s">
        <v>412</v>
      </c>
      <c r="AG111" s="944"/>
      <c r="AH111" s="944"/>
      <c r="AI111" s="944"/>
      <c r="AJ111" s="945"/>
      <c r="AK111" s="946" t="s">
        <v>412</v>
      </c>
      <c r="AL111" s="944"/>
      <c r="AM111" s="944"/>
      <c r="AN111" s="944"/>
      <c r="AO111" s="945"/>
      <c r="AP111" s="947" t="s">
        <v>412</v>
      </c>
      <c r="AQ111" s="948"/>
      <c r="AR111" s="948"/>
      <c r="AS111" s="948"/>
      <c r="AT111" s="949"/>
      <c r="AU111" s="957"/>
      <c r="AV111" s="958"/>
      <c r="AW111" s="958"/>
      <c r="AX111" s="958"/>
      <c r="AY111" s="958"/>
      <c r="AZ111" s="833" t="s">
        <v>413</v>
      </c>
      <c r="BA111" s="768"/>
      <c r="BB111" s="768"/>
      <c r="BC111" s="768"/>
      <c r="BD111" s="768"/>
      <c r="BE111" s="768"/>
      <c r="BF111" s="768"/>
      <c r="BG111" s="768"/>
      <c r="BH111" s="768"/>
      <c r="BI111" s="768"/>
      <c r="BJ111" s="768"/>
      <c r="BK111" s="768"/>
      <c r="BL111" s="768"/>
      <c r="BM111" s="768"/>
      <c r="BN111" s="768"/>
      <c r="BO111" s="768"/>
      <c r="BP111" s="769"/>
      <c r="BQ111" s="834">
        <v>75433</v>
      </c>
      <c r="BR111" s="835"/>
      <c r="BS111" s="835"/>
      <c r="BT111" s="835"/>
      <c r="BU111" s="835"/>
      <c r="BV111" s="835">
        <v>43956</v>
      </c>
      <c r="BW111" s="835"/>
      <c r="BX111" s="835"/>
      <c r="BY111" s="835"/>
      <c r="BZ111" s="835"/>
      <c r="CA111" s="835">
        <v>24035</v>
      </c>
      <c r="CB111" s="835"/>
      <c r="CC111" s="835"/>
      <c r="CD111" s="835"/>
      <c r="CE111" s="835"/>
      <c r="CF111" s="896">
        <v>0.2</v>
      </c>
      <c r="CG111" s="897"/>
      <c r="CH111" s="897"/>
      <c r="CI111" s="897"/>
      <c r="CJ111" s="897"/>
      <c r="CK111" s="952"/>
      <c r="CL111" s="839"/>
      <c r="CM111" s="842" t="s">
        <v>414</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412</v>
      </c>
      <c r="DH111" s="835"/>
      <c r="DI111" s="835"/>
      <c r="DJ111" s="835"/>
      <c r="DK111" s="835"/>
      <c r="DL111" s="835" t="s">
        <v>412</v>
      </c>
      <c r="DM111" s="835"/>
      <c r="DN111" s="835"/>
      <c r="DO111" s="835"/>
      <c r="DP111" s="835"/>
      <c r="DQ111" s="835" t="s">
        <v>412</v>
      </c>
      <c r="DR111" s="835"/>
      <c r="DS111" s="835"/>
      <c r="DT111" s="835"/>
      <c r="DU111" s="835"/>
      <c r="DV111" s="812" t="s">
        <v>412</v>
      </c>
      <c r="DW111" s="812"/>
      <c r="DX111" s="812"/>
      <c r="DY111" s="812"/>
      <c r="DZ111" s="813"/>
    </row>
    <row r="112" spans="1:131" s="199" customFormat="1" ht="26.25" customHeight="1" x14ac:dyDescent="0.15">
      <c r="A112" s="937" t="s">
        <v>415</v>
      </c>
      <c r="B112" s="938"/>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417</v>
      </c>
      <c r="BA112" s="768"/>
      <c r="BB112" s="768"/>
      <c r="BC112" s="768"/>
      <c r="BD112" s="768"/>
      <c r="BE112" s="768"/>
      <c r="BF112" s="768"/>
      <c r="BG112" s="768"/>
      <c r="BH112" s="768"/>
      <c r="BI112" s="768"/>
      <c r="BJ112" s="768"/>
      <c r="BK112" s="768"/>
      <c r="BL112" s="768"/>
      <c r="BM112" s="768"/>
      <c r="BN112" s="768"/>
      <c r="BO112" s="768"/>
      <c r="BP112" s="769"/>
      <c r="BQ112" s="834">
        <v>15793518</v>
      </c>
      <c r="BR112" s="835"/>
      <c r="BS112" s="835"/>
      <c r="BT112" s="835"/>
      <c r="BU112" s="835"/>
      <c r="BV112" s="835">
        <v>14669092</v>
      </c>
      <c r="BW112" s="835"/>
      <c r="BX112" s="835"/>
      <c r="BY112" s="835"/>
      <c r="BZ112" s="835"/>
      <c r="CA112" s="835">
        <v>14245715</v>
      </c>
      <c r="CB112" s="835"/>
      <c r="CC112" s="835"/>
      <c r="CD112" s="835"/>
      <c r="CE112" s="835"/>
      <c r="CF112" s="896">
        <v>146.80000000000001</v>
      </c>
      <c r="CG112" s="897"/>
      <c r="CH112" s="897"/>
      <c r="CI112" s="897"/>
      <c r="CJ112" s="897"/>
      <c r="CK112" s="952"/>
      <c r="CL112" s="839"/>
      <c r="CM112" s="842" t="s">
        <v>418</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v>8976</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1493144</v>
      </c>
      <c r="AB113" s="944"/>
      <c r="AC113" s="944"/>
      <c r="AD113" s="944"/>
      <c r="AE113" s="945"/>
      <c r="AF113" s="946">
        <v>1426075</v>
      </c>
      <c r="AG113" s="944"/>
      <c r="AH113" s="944"/>
      <c r="AI113" s="944"/>
      <c r="AJ113" s="945"/>
      <c r="AK113" s="946">
        <v>1282263</v>
      </c>
      <c r="AL113" s="944"/>
      <c r="AM113" s="944"/>
      <c r="AN113" s="944"/>
      <c r="AO113" s="945"/>
      <c r="AP113" s="947">
        <v>13.2</v>
      </c>
      <c r="AQ113" s="948"/>
      <c r="AR113" s="948"/>
      <c r="AS113" s="948"/>
      <c r="AT113" s="949"/>
      <c r="AU113" s="957"/>
      <c r="AV113" s="958"/>
      <c r="AW113" s="958"/>
      <c r="AX113" s="958"/>
      <c r="AY113" s="958"/>
      <c r="AZ113" s="833" t="s">
        <v>420</v>
      </c>
      <c r="BA113" s="768"/>
      <c r="BB113" s="768"/>
      <c r="BC113" s="768"/>
      <c r="BD113" s="768"/>
      <c r="BE113" s="768"/>
      <c r="BF113" s="768"/>
      <c r="BG113" s="768"/>
      <c r="BH113" s="768"/>
      <c r="BI113" s="768"/>
      <c r="BJ113" s="768"/>
      <c r="BK113" s="768"/>
      <c r="BL113" s="768"/>
      <c r="BM113" s="768"/>
      <c r="BN113" s="768"/>
      <c r="BO113" s="768"/>
      <c r="BP113" s="769"/>
      <c r="BQ113" s="834">
        <v>177800</v>
      </c>
      <c r="BR113" s="835"/>
      <c r="BS113" s="835"/>
      <c r="BT113" s="835"/>
      <c r="BU113" s="835"/>
      <c r="BV113" s="835">
        <v>122284</v>
      </c>
      <c r="BW113" s="835"/>
      <c r="BX113" s="835"/>
      <c r="BY113" s="835"/>
      <c r="BZ113" s="835"/>
      <c r="CA113" s="835">
        <v>53370</v>
      </c>
      <c r="CB113" s="835"/>
      <c r="CC113" s="835"/>
      <c r="CD113" s="835"/>
      <c r="CE113" s="835"/>
      <c r="CF113" s="896">
        <v>0.5</v>
      </c>
      <c r="CG113" s="897"/>
      <c r="CH113" s="897"/>
      <c r="CI113" s="897"/>
      <c r="CJ113" s="897"/>
      <c r="CK113" s="952"/>
      <c r="CL113" s="839"/>
      <c r="CM113" s="842" t="s">
        <v>421</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44293</v>
      </c>
      <c r="AB114" s="798"/>
      <c r="AC114" s="798"/>
      <c r="AD114" s="798"/>
      <c r="AE114" s="799"/>
      <c r="AF114" s="800">
        <v>65857</v>
      </c>
      <c r="AG114" s="798"/>
      <c r="AH114" s="798"/>
      <c r="AI114" s="798"/>
      <c r="AJ114" s="799"/>
      <c r="AK114" s="800">
        <v>78685</v>
      </c>
      <c r="AL114" s="798"/>
      <c r="AM114" s="798"/>
      <c r="AN114" s="798"/>
      <c r="AO114" s="799"/>
      <c r="AP114" s="845">
        <v>0.8</v>
      </c>
      <c r="AQ114" s="846"/>
      <c r="AR114" s="846"/>
      <c r="AS114" s="846"/>
      <c r="AT114" s="847"/>
      <c r="AU114" s="957"/>
      <c r="AV114" s="958"/>
      <c r="AW114" s="958"/>
      <c r="AX114" s="958"/>
      <c r="AY114" s="958"/>
      <c r="AZ114" s="833" t="s">
        <v>423</v>
      </c>
      <c r="BA114" s="768"/>
      <c r="BB114" s="768"/>
      <c r="BC114" s="768"/>
      <c r="BD114" s="768"/>
      <c r="BE114" s="768"/>
      <c r="BF114" s="768"/>
      <c r="BG114" s="768"/>
      <c r="BH114" s="768"/>
      <c r="BI114" s="768"/>
      <c r="BJ114" s="768"/>
      <c r="BK114" s="768"/>
      <c r="BL114" s="768"/>
      <c r="BM114" s="768"/>
      <c r="BN114" s="768"/>
      <c r="BO114" s="768"/>
      <c r="BP114" s="769"/>
      <c r="BQ114" s="834">
        <v>1740978</v>
      </c>
      <c r="BR114" s="835"/>
      <c r="BS114" s="835"/>
      <c r="BT114" s="835"/>
      <c r="BU114" s="835"/>
      <c r="BV114" s="835">
        <v>1384350</v>
      </c>
      <c r="BW114" s="835"/>
      <c r="BX114" s="835"/>
      <c r="BY114" s="835"/>
      <c r="BZ114" s="835"/>
      <c r="CA114" s="835">
        <v>1329909</v>
      </c>
      <c r="CB114" s="835"/>
      <c r="CC114" s="835"/>
      <c r="CD114" s="835"/>
      <c r="CE114" s="835"/>
      <c r="CF114" s="896">
        <v>13.7</v>
      </c>
      <c r="CG114" s="897"/>
      <c r="CH114" s="897"/>
      <c r="CI114" s="897"/>
      <c r="CJ114" s="897"/>
      <c r="CK114" s="952"/>
      <c r="CL114" s="839"/>
      <c r="CM114" s="842" t="s">
        <v>424</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104026</v>
      </c>
      <c r="AB115" s="944"/>
      <c r="AC115" s="944"/>
      <c r="AD115" s="944"/>
      <c r="AE115" s="945"/>
      <c r="AF115" s="946">
        <v>23889</v>
      </c>
      <c r="AG115" s="944"/>
      <c r="AH115" s="944"/>
      <c r="AI115" s="944"/>
      <c r="AJ115" s="945"/>
      <c r="AK115" s="946">
        <v>20809</v>
      </c>
      <c r="AL115" s="944"/>
      <c r="AM115" s="944"/>
      <c r="AN115" s="944"/>
      <c r="AO115" s="945"/>
      <c r="AP115" s="947">
        <v>0.2</v>
      </c>
      <c r="AQ115" s="948"/>
      <c r="AR115" s="948"/>
      <c r="AS115" s="948"/>
      <c r="AT115" s="949"/>
      <c r="AU115" s="957"/>
      <c r="AV115" s="958"/>
      <c r="AW115" s="958"/>
      <c r="AX115" s="958"/>
      <c r="AY115" s="958"/>
      <c r="AZ115" s="833" t="s">
        <v>426</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427</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x14ac:dyDescent="0.15">
      <c r="A116" s="941"/>
      <c r="B116" s="942"/>
      <c r="C116" s="901" t="s">
        <v>428</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9</v>
      </c>
      <c r="AB116" s="798"/>
      <c r="AC116" s="798"/>
      <c r="AD116" s="798"/>
      <c r="AE116" s="799"/>
      <c r="AF116" s="800">
        <v>2</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429</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430</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431</v>
      </c>
      <c r="Z117" s="924"/>
      <c r="AA117" s="929">
        <v>3439738</v>
      </c>
      <c r="AB117" s="930"/>
      <c r="AC117" s="930"/>
      <c r="AD117" s="930"/>
      <c r="AE117" s="931"/>
      <c r="AF117" s="932">
        <v>3141866</v>
      </c>
      <c r="AG117" s="930"/>
      <c r="AH117" s="930"/>
      <c r="AI117" s="930"/>
      <c r="AJ117" s="931"/>
      <c r="AK117" s="932">
        <v>3038004</v>
      </c>
      <c r="AL117" s="930"/>
      <c r="AM117" s="930"/>
      <c r="AN117" s="930"/>
      <c r="AO117" s="931"/>
      <c r="AP117" s="933"/>
      <c r="AQ117" s="934"/>
      <c r="AR117" s="934"/>
      <c r="AS117" s="934"/>
      <c r="AT117" s="935"/>
      <c r="AU117" s="957"/>
      <c r="AV117" s="958"/>
      <c r="AW117" s="958"/>
      <c r="AX117" s="958"/>
      <c r="AY117" s="958"/>
      <c r="AZ117" s="884" t="s">
        <v>432</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433</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287</v>
      </c>
      <c r="AG118" s="923"/>
      <c r="AH118" s="923"/>
      <c r="AI118" s="923"/>
      <c r="AJ118" s="924"/>
      <c r="AK118" s="925" t="s">
        <v>286</v>
      </c>
      <c r="AL118" s="923"/>
      <c r="AM118" s="923"/>
      <c r="AN118" s="923"/>
      <c r="AO118" s="924"/>
      <c r="AP118" s="926" t="s">
        <v>404</v>
      </c>
      <c r="AQ118" s="927"/>
      <c r="AR118" s="927"/>
      <c r="AS118" s="927"/>
      <c r="AT118" s="928"/>
      <c r="AU118" s="957"/>
      <c r="AV118" s="958"/>
      <c r="AW118" s="958"/>
      <c r="AX118" s="958"/>
      <c r="AY118" s="958"/>
      <c r="AZ118" s="900" t="s">
        <v>434</v>
      </c>
      <c r="BA118" s="901"/>
      <c r="BB118" s="901"/>
      <c r="BC118" s="901"/>
      <c r="BD118" s="901"/>
      <c r="BE118" s="901"/>
      <c r="BF118" s="901"/>
      <c r="BG118" s="901"/>
      <c r="BH118" s="901"/>
      <c r="BI118" s="901"/>
      <c r="BJ118" s="901"/>
      <c r="BK118" s="901"/>
      <c r="BL118" s="901"/>
      <c r="BM118" s="901"/>
      <c r="BN118" s="901"/>
      <c r="BO118" s="901"/>
      <c r="BP118" s="902"/>
      <c r="BQ118" s="903" t="s">
        <v>412</v>
      </c>
      <c r="BR118" s="866"/>
      <c r="BS118" s="866"/>
      <c r="BT118" s="866"/>
      <c r="BU118" s="866"/>
      <c r="BV118" s="866" t="s">
        <v>412</v>
      </c>
      <c r="BW118" s="866"/>
      <c r="BX118" s="866"/>
      <c r="BY118" s="866"/>
      <c r="BZ118" s="866"/>
      <c r="CA118" s="866" t="s">
        <v>412</v>
      </c>
      <c r="CB118" s="866"/>
      <c r="CC118" s="866"/>
      <c r="CD118" s="866"/>
      <c r="CE118" s="866"/>
      <c r="CF118" s="896" t="s">
        <v>412</v>
      </c>
      <c r="CG118" s="897"/>
      <c r="CH118" s="897"/>
      <c r="CI118" s="897"/>
      <c r="CJ118" s="897"/>
      <c r="CK118" s="952"/>
      <c r="CL118" s="839"/>
      <c r="CM118" s="842" t="s">
        <v>435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412</v>
      </c>
      <c r="DH118" s="798"/>
      <c r="DI118" s="798"/>
      <c r="DJ118" s="798"/>
      <c r="DK118" s="799"/>
      <c r="DL118" s="800" t="s">
        <v>412</v>
      </c>
      <c r="DM118" s="798"/>
      <c r="DN118" s="798"/>
      <c r="DO118" s="798"/>
      <c r="DP118" s="799"/>
      <c r="DQ118" s="800" t="s">
        <v>412</v>
      </c>
      <c r="DR118" s="798"/>
      <c r="DS118" s="798"/>
      <c r="DT118" s="798"/>
      <c r="DU118" s="799"/>
      <c r="DV118" s="845" t="s">
        <v>412</v>
      </c>
      <c r="DW118" s="846"/>
      <c r="DX118" s="846"/>
      <c r="DY118" s="846"/>
      <c r="DZ118" s="847"/>
    </row>
    <row r="119" spans="1:130" s="199" customFormat="1" ht="26.25" customHeight="1" x14ac:dyDescent="0.15">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412</v>
      </c>
      <c r="AB119" s="916"/>
      <c r="AC119" s="916"/>
      <c r="AD119" s="916"/>
      <c r="AE119" s="917"/>
      <c r="AF119" s="918" t="s">
        <v>412</v>
      </c>
      <c r="AG119" s="916"/>
      <c r="AH119" s="916"/>
      <c r="AI119" s="916"/>
      <c r="AJ119" s="917"/>
      <c r="AK119" s="918" t="s">
        <v>412</v>
      </c>
      <c r="AL119" s="916"/>
      <c r="AM119" s="916"/>
      <c r="AN119" s="916"/>
      <c r="AO119" s="917"/>
      <c r="AP119" s="919" t="s">
        <v>412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436</v>
      </c>
      <c r="BP119" s="899"/>
      <c r="BQ119" s="903">
        <v>35025396</v>
      </c>
      <c r="BR119" s="866"/>
      <c r="BS119" s="866"/>
      <c r="BT119" s="866"/>
      <c r="BU119" s="866"/>
      <c r="BV119" s="866">
        <v>34985357</v>
      </c>
      <c r="BW119" s="866"/>
      <c r="BX119" s="866"/>
      <c r="BY119" s="866"/>
      <c r="BZ119" s="866"/>
      <c r="CA119" s="866">
        <v>35014282</v>
      </c>
      <c r="CB119" s="866"/>
      <c r="CC119" s="866"/>
      <c r="CD119" s="866"/>
      <c r="CE119" s="866"/>
      <c r="CF119" s="764"/>
      <c r="CG119" s="765"/>
      <c r="CH119" s="765"/>
      <c r="CI119" s="765"/>
      <c r="CJ119" s="855"/>
      <c r="CK119" s="953"/>
      <c r="CL119" s="841"/>
      <c r="CM119" s="859" t="s">
        <v>437</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66457</v>
      </c>
      <c r="DH119" s="781"/>
      <c r="DI119" s="781"/>
      <c r="DJ119" s="781"/>
      <c r="DK119" s="782"/>
      <c r="DL119" s="783">
        <v>43956</v>
      </c>
      <c r="DM119" s="781"/>
      <c r="DN119" s="781"/>
      <c r="DO119" s="781"/>
      <c r="DP119" s="782"/>
      <c r="DQ119" s="783">
        <v>24035</v>
      </c>
      <c r="DR119" s="781"/>
      <c r="DS119" s="781"/>
      <c r="DT119" s="781"/>
      <c r="DU119" s="782"/>
      <c r="DV119" s="869">
        <v>0.2</v>
      </c>
      <c r="DW119" s="870"/>
      <c r="DX119" s="870"/>
      <c r="DY119" s="870"/>
      <c r="DZ119" s="871"/>
    </row>
    <row r="120" spans="1:130" s="199" customFormat="1" ht="26.25" customHeight="1" x14ac:dyDescent="0.15">
      <c r="A120" s="838"/>
      <c r="B120" s="839"/>
      <c r="C120" s="842" t="s">
        <v>414</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412</v>
      </c>
      <c r="AB120" s="798"/>
      <c r="AC120" s="798"/>
      <c r="AD120" s="798"/>
      <c r="AE120" s="799"/>
      <c r="AF120" s="800" t="s">
        <v>412</v>
      </c>
      <c r="AG120" s="798"/>
      <c r="AH120" s="798"/>
      <c r="AI120" s="798"/>
      <c r="AJ120" s="799"/>
      <c r="AK120" s="800" t="s">
        <v>412</v>
      </c>
      <c r="AL120" s="798"/>
      <c r="AM120" s="798"/>
      <c r="AN120" s="798"/>
      <c r="AO120" s="799"/>
      <c r="AP120" s="845" t="s">
        <v>412</v>
      </c>
      <c r="AQ120" s="846"/>
      <c r="AR120" s="846"/>
      <c r="AS120" s="846"/>
      <c r="AT120" s="847"/>
      <c r="AU120" s="904" t="s">
        <v>438</v>
      </c>
      <c r="AV120" s="905"/>
      <c r="AW120" s="905"/>
      <c r="AX120" s="905"/>
      <c r="AY120" s="906"/>
      <c r="AZ120" s="881" t="s">
        <v>439</v>
      </c>
      <c r="BA120" s="826"/>
      <c r="BB120" s="826"/>
      <c r="BC120" s="826"/>
      <c r="BD120" s="826"/>
      <c r="BE120" s="826"/>
      <c r="BF120" s="826"/>
      <c r="BG120" s="826"/>
      <c r="BH120" s="826"/>
      <c r="BI120" s="826"/>
      <c r="BJ120" s="826"/>
      <c r="BK120" s="826"/>
      <c r="BL120" s="826"/>
      <c r="BM120" s="826"/>
      <c r="BN120" s="826"/>
      <c r="BO120" s="826"/>
      <c r="BP120" s="827"/>
      <c r="BQ120" s="882">
        <v>3586601</v>
      </c>
      <c r="BR120" s="863"/>
      <c r="BS120" s="863"/>
      <c r="BT120" s="863"/>
      <c r="BU120" s="863"/>
      <c r="BV120" s="863">
        <v>3785162</v>
      </c>
      <c r="BW120" s="863"/>
      <c r="BX120" s="863"/>
      <c r="BY120" s="863"/>
      <c r="BZ120" s="863"/>
      <c r="CA120" s="863">
        <v>3241650</v>
      </c>
      <c r="CB120" s="863"/>
      <c r="CC120" s="863"/>
      <c r="CD120" s="863"/>
      <c r="CE120" s="863"/>
      <c r="CF120" s="887">
        <v>33.4</v>
      </c>
      <c r="CG120" s="888"/>
      <c r="CH120" s="888"/>
      <c r="CI120" s="888"/>
      <c r="CJ120" s="888"/>
      <c r="CK120" s="889" t="s">
        <v>440</v>
      </c>
      <c r="CL120" s="873"/>
      <c r="CM120" s="873"/>
      <c r="CN120" s="873"/>
      <c r="CO120" s="874"/>
      <c r="CP120" s="893" t="s">
        <v>441</v>
      </c>
      <c r="CQ120" s="894"/>
      <c r="CR120" s="894"/>
      <c r="CS120" s="894"/>
      <c r="CT120" s="894"/>
      <c r="CU120" s="894"/>
      <c r="CV120" s="894"/>
      <c r="CW120" s="894"/>
      <c r="CX120" s="894"/>
      <c r="CY120" s="894"/>
      <c r="CZ120" s="894"/>
      <c r="DA120" s="894"/>
      <c r="DB120" s="894"/>
      <c r="DC120" s="894"/>
      <c r="DD120" s="894"/>
      <c r="DE120" s="894"/>
      <c r="DF120" s="895"/>
      <c r="DG120" s="882">
        <v>13650893</v>
      </c>
      <c r="DH120" s="863"/>
      <c r="DI120" s="863"/>
      <c r="DJ120" s="863"/>
      <c r="DK120" s="863"/>
      <c r="DL120" s="863">
        <v>12686637</v>
      </c>
      <c r="DM120" s="863"/>
      <c r="DN120" s="863"/>
      <c r="DO120" s="863"/>
      <c r="DP120" s="863"/>
      <c r="DQ120" s="863">
        <v>12446612</v>
      </c>
      <c r="DR120" s="863"/>
      <c r="DS120" s="863"/>
      <c r="DT120" s="863"/>
      <c r="DU120" s="863"/>
      <c r="DV120" s="864">
        <v>128.19999999999999</v>
      </c>
      <c r="DW120" s="864"/>
      <c r="DX120" s="864"/>
      <c r="DY120" s="864"/>
      <c r="DZ120" s="865"/>
    </row>
    <row r="121" spans="1:130" s="199" customFormat="1" ht="26.25" customHeight="1" x14ac:dyDescent="0.15">
      <c r="A121" s="838"/>
      <c r="B121" s="839"/>
      <c r="C121" s="884" t="s">
        <v>442</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v>65956</v>
      </c>
      <c r="AB121" s="798"/>
      <c r="AC121" s="798"/>
      <c r="AD121" s="798"/>
      <c r="AE121" s="799"/>
      <c r="AF121" s="800" t="s">
        <v>412</v>
      </c>
      <c r="AG121" s="798"/>
      <c r="AH121" s="798"/>
      <c r="AI121" s="798"/>
      <c r="AJ121" s="799"/>
      <c r="AK121" s="800" t="s">
        <v>412</v>
      </c>
      <c r="AL121" s="798"/>
      <c r="AM121" s="798"/>
      <c r="AN121" s="798"/>
      <c r="AO121" s="799"/>
      <c r="AP121" s="845" t="s">
        <v>412</v>
      </c>
      <c r="AQ121" s="846"/>
      <c r="AR121" s="846"/>
      <c r="AS121" s="846"/>
      <c r="AT121" s="847"/>
      <c r="AU121" s="907"/>
      <c r="AV121" s="908"/>
      <c r="AW121" s="908"/>
      <c r="AX121" s="908"/>
      <c r="AY121" s="909"/>
      <c r="AZ121" s="833" t="s">
        <v>443</v>
      </c>
      <c r="BA121" s="768"/>
      <c r="BB121" s="768"/>
      <c r="BC121" s="768"/>
      <c r="BD121" s="768"/>
      <c r="BE121" s="768"/>
      <c r="BF121" s="768"/>
      <c r="BG121" s="768"/>
      <c r="BH121" s="768"/>
      <c r="BI121" s="768"/>
      <c r="BJ121" s="768"/>
      <c r="BK121" s="768"/>
      <c r="BL121" s="768"/>
      <c r="BM121" s="768"/>
      <c r="BN121" s="768"/>
      <c r="BO121" s="768"/>
      <c r="BP121" s="769"/>
      <c r="BQ121" s="834">
        <v>1994569</v>
      </c>
      <c r="BR121" s="835"/>
      <c r="BS121" s="835"/>
      <c r="BT121" s="835"/>
      <c r="BU121" s="835"/>
      <c r="BV121" s="835">
        <v>1917714</v>
      </c>
      <c r="BW121" s="835"/>
      <c r="BX121" s="835"/>
      <c r="BY121" s="835"/>
      <c r="BZ121" s="835"/>
      <c r="CA121" s="835">
        <v>1913019</v>
      </c>
      <c r="CB121" s="835"/>
      <c r="CC121" s="835"/>
      <c r="CD121" s="835"/>
      <c r="CE121" s="835"/>
      <c r="CF121" s="896">
        <v>19.7</v>
      </c>
      <c r="CG121" s="897"/>
      <c r="CH121" s="897"/>
      <c r="CI121" s="897"/>
      <c r="CJ121" s="897"/>
      <c r="CK121" s="890"/>
      <c r="CL121" s="876"/>
      <c r="CM121" s="876"/>
      <c r="CN121" s="876"/>
      <c r="CO121" s="877"/>
      <c r="CP121" s="856" t="s">
        <v>444</v>
      </c>
      <c r="CQ121" s="857"/>
      <c r="CR121" s="857"/>
      <c r="CS121" s="857"/>
      <c r="CT121" s="857"/>
      <c r="CU121" s="857"/>
      <c r="CV121" s="857"/>
      <c r="CW121" s="857"/>
      <c r="CX121" s="857"/>
      <c r="CY121" s="857"/>
      <c r="CZ121" s="857"/>
      <c r="DA121" s="857"/>
      <c r="DB121" s="857"/>
      <c r="DC121" s="857"/>
      <c r="DD121" s="857"/>
      <c r="DE121" s="857"/>
      <c r="DF121" s="858"/>
      <c r="DG121" s="834">
        <v>2121613</v>
      </c>
      <c r="DH121" s="835"/>
      <c r="DI121" s="835"/>
      <c r="DJ121" s="835"/>
      <c r="DK121" s="835"/>
      <c r="DL121" s="835">
        <v>1946650</v>
      </c>
      <c r="DM121" s="835"/>
      <c r="DN121" s="835"/>
      <c r="DO121" s="835"/>
      <c r="DP121" s="835"/>
      <c r="DQ121" s="835">
        <v>1769098</v>
      </c>
      <c r="DR121" s="835"/>
      <c r="DS121" s="835"/>
      <c r="DT121" s="835"/>
      <c r="DU121" s="835"/>
      <c r="DV121" s="812">
        <v>18.2</v>
      </c>
      <c r="DW121" s="812"/>
      <c r="DX121" s="812"/>
      <c r="DY121" s="812"/>
      <c r="DZ121" s="813"/>
    </row>
    <row r="122" spans="1:130" s="199" customFormat="1" ht="26.25" customHeight="1" x14ac:dyDescent="0.15">
      <c r="A122" s="838"/>
      <c r="B122" s="839"/>
      <c r="C122" s="842" t="s">
        <v>424</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412</v>
      </c>
      <c r="AB122" s="798"/>
      <c r="AC122" s="798"/>
      <c r="AD122" s="798"/>
      <c r="AE122" s="799"/>
      <c r="AF122" s="800" t="s">
        <v>412</v>
      </c>
      <c r="AG122" s="798"/>
      <c r="AH122" s="798"/>
      <c r="AI122" s="798"/>
      <c r="AJ122" s="799"/>
      <c r="AK122" s="800" t="s">
        <v>412</v>
      </c>
      <c r="AL122" s="798"/>
      <c r="AM122" s="798"/>
      <c r="AN122" s="798"/>
      <c r="AO122" s="799"/>
      <c r="AP122" s="845" t="s">
        <v>412</v>
      </c>
      <c r="AQ122" s="846"/>
      <c r="AR122" s="846"/>
      <c r="AS122" s="846"/>
      <c r="AT122" s="847"/>
      <c r="AU122" s="907"/>
      <c r="AV122" s="908"/>
      <c r="AW122" s="908"/>
      <c r="AX122" s="908"/>
      <c r="AY122" s="909"/>
      <c r="AZ122" s="900" t="s">
        <v>445</v>
      </c>
      <c r="BA122" s="901"/>
      <c r="BB122" s="901"/>
      <c r="BC122" s="901"/>
      <c r="BD122" s="901"/>
      <c r="BE122" s="901"/>
      <c r="BF122" s="901"/>
      <c r="BG122" s="901"/>
      <c r="BH122" s="901"/>
      <c r="BI122" s="901"/>
      <c r="BJ122" s="901"/>
      <c r="BK122" s="901"/>
      <c r="BL122" s="901"/>
      <c r="BM122" s="901"/>
      <c r="BN122" s="901"/>
      <c r="BO122" s="901"/>
      <c r="BP122" s="902"/>
      <c r="BQ122" s="903">
        <v>23118834</v>
      </c>
      <c r="BR122" s="866"/>
      <c r="BS122" s="866"/>
      <c r="BT122" s="866"/>
      <c r="BU122" s="866"/>
      <c r="BV122" s="866">
        <v>23238443</v>
      </c>
      <c r="BW122" s="866"/>
      <c r="BX122" s="866"/>
      <c r="BY122" s="866"/>
      <c r="BZ122" s="866"/>
      <c r="CA122" s="866">
        <v>23195038</v>
      </c>
      <c r="CB122" s="866"/>
      <c r="CC122" s="866"/>
      <c r="CD122" s="866"/>
      <c r="CE122" s="866"/>
      <c r="CF122" s="867">
        <v>239</v>
      </c>
      <c r="CG122" s="868"/>
      <c r="CH122" s="868"/>
      <c r="CI122" s="868"/>
      <c r="CJ122" s="868"/>
      <c r="CK122" s="890"/>
      <c r="CL122" s="876"/>
      <c r="CM122" s="876"/>
      <c r="CN122" s="876"/>
      <c r="CO122" s="877"/>
      <c r="CP122" s="856" t="s">
        <v>446</v>
      </c>
      <c r="CQ122" s="857"/>
      <c r="CR122" s="857"/>
      <c r="CS122" s="857"/>
      <c r="CT122" s="857"/>
      <c r="CU122" s="857"/>
      <c r="CV122" s="857"/>
      <c r="CW122" s="857"/>
      <c r="CX122" s="857"/>
      <c r="CY122" s="857"/>
      <c r="CZ122" s="857"/>
      <c r="DA122" s="857"/>
      <c r="DB122" s="857"/>
      <c r="DC122" s="857"/>
      <c r="DD122" s="857"/>
      <c r="DE122" s="857"/>
      <c r="DF122" s="858"/>
      <c r="DG122" s="834">
        <v>21012</v>
      </c>
      <c r="DH122" s="835"/>
      <c r="DI122" s="835"/>
      <c r="DJ122" s="835"/>
      <c r="DK122" s="835"/>
      <c r="DL122" s="835">
        <v>26419</v>
      </c>
      <c r="DM122" s="835"/>
      <c r="DN122" s="835"/>
      <c r="DO122" s="835"/>
      <c r="DP122" s="835"/>
      <c r="DQ122" s="835">
        <v>30005</v>
      </c>
      <c r="DR122" s="835"/>
      <c r="DS122" s="835"/>
      <c r="DT122" s="835"/>
      <c r="DU122" s="835"/>
      <c r="DV122" s="812">
        <v>0.3</v>
      </c>
      <c r="DW122" s="812"/>
      <c r="DX122" s="812"/>
      <c r="DY122" s="812"/>
      <c r="DZ122" s="813"/>
    </row>
    <row r="123" spans="1:130" s="199" customFormat="1" ht="26.25" customHeight="1" x14ac:dyDescent="0.15">
      <c r="A123" s="838"/>
      <c r="B123" s="839"/>
      <c r="C123" s="842" t="s">
        <v>430</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410</v>
      </c>
      <c r="AB123" s="798"/>
      <c r="AC123" s="798"/>
      <c r="AD123" s="798"/>
      <c r="AE123" s="799"/>
      <c r="AF123" s="800" t="s">
        <v>410</v>
      </c>
      <c r="AG123" s="798"/>
      <c r="AH123" s="798"/>
      <c r="AI123" s="798"/>
      <c r="AJ123" s="799"/>
      <c r="AK123" s="800" t="s">
        <v>410</v>
      </c>
      <c r="AL123" s="798"/>
      <c r="AM123" s="798"/>
      <c r="AN123" s="798"/>
      <c r="AO123" s="799"/>
      <c r="AP123" s="845" t="s">
        <v>410</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447</v>
      </c>
      <c r="BP123" s="899"/>
      <c r="BQ123" s="853">
        <v>28700004</v>
      </c>
      <c r="BR123" s="854"/>
      <c r="BS123" s="854"/>
      <c r="BT123" s="854"/>
      <c r="BU123" s="854"/>
      <c r="BV123" s="854">
        <v>28941319</v>
      </c>
      <c r="BW123" s="854"/>
      <c r="BX123" s="854"/>
      <c r="BY123" s="854"/>
      <c r="BZ123" s="854"/>
      <c r="CA123" s="854">
        <v>28349707</v>
      </c>
      <c r="CB123" s="854"/>
      <c r="CC123" s="854"/>
      <c r="CD123" s="854"/>
      <c r="CE123" s="854"/>
      <c r="CF123" s="764"/>
      <c r="CG123" s="765"/>
      <c r="CH123" s="765"/>
      <c r="CI123" s="765"/>
      <c r="CJ123" s="855"/>
      <c r="CK123" s="890"/>
      <c r="CL123" s="876"/>
      <c r="CM123" s="876"/>
      <c r="CN123" s="876"/>
      <c r="CO123" s="877"/>
      <c r="CP123" s="856" t="s">
        <v>448</v>
      </c>
      <c r="CQ123" s="857"/>
      <c r="CR123" s="857"/>
      <c r="CS123" s="857"/>
      <c r="CT123" s="857"/>
      <c r="CU123" s="857"/>
      <c r="CV123" s="857"/>
      <c r="CW123" s="857"/>
      <c r="CX123" s="857"/>
      <c r="CY123" s="857"/>
      <c r="CZ123" s="857"/>
      <c r="DA123" s="857"/>
      <c r="DB123" s="857"/>
      <c r="DC123" s="857"/>
      <c r="DD123" s="857"/>
      <c r="DE123" s="857"/>
      <c r="DF123" s="858"/>
      <c r="DG123" s="797" t="s">
        <v>412</v>
      </c>
      <c r="DH123" s="798"/>
      <c r="DI123" s="798"/>
      <c r="DJ123" s="798"/>
      <c r="DK123" s="799"/>
      <c r="DL123" s="800">
        <v>9386</v>
      </c>
      <c r="DM123" s="798"/>
      <c r="DN123" s="798"/>
      <c r="DO123" s="798"/>
      <c r="DP123" s="799"/>
      <c r="DQ123" s="800" t="s">
        <v>412</v>
      </c>
      <c r="DR123" s="798"/>
      <c r="DS123" s="798"/>
      <c r="DT123" s="798"/>
      <c r="DU123" s="799"/>
      <c r="DV123" s="845" t="s">
        <v>412</v>
      </c>
      <c r="DW123" s="846"/>
      <c r="DX123" s="846"/>
      <c r="DY123" s="846"/>
      <c r="DZ123" s="847"/>
    </row>
    <row r="124" spans="1:130" s="199" customFormat="1" ht="26.25" customHeight="1" thickBot="1" x14ac:dyDescent="0.2">
      <c r="A124" s="838"/>
      <c r="B124" s="839"/>
      <c r="C124" s="842" t="s">
        <v>433</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412</v>
      </c>
      <c r="AB124" s="798"/>
      <c r="AC124" s="798"/>
      <c r="AD124" s="798"/>
      <c r="AE124" s="799"/>
      <c r="AF124" s="800" t="s">
        <v>412</v>
      </c>
      <c r="AG124" s="798"/>
      <c r="AH124" s="798"/>
      <c r="AI124" s="798"/>
      <c r="AJ124" s="799"/>
      <c r="AK124" s="800" t="s">
        <v>412</v>
      </c>
      <c r="AL124" s="798"/>
      <c r="AM124" s="798"/>
      <c r="AN124" s="798"/>
      <c r="AO124" s="799"/>
      <c r="AP124" s="845" t="s">
        <v>412</v>
      </c>
      <c r="AQ124" s="846"/>
      <c r="AR124" s="846"/>
      <c r="AS124" s="846"/>
      <c r="AT124" s="847"/>
      <c r="AU124" s="848" t="s">
        <v>449</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66.5</v>
      </c>
      <c r="BR124" s="852"/>
      <c r="BS124" s="852"/>
      <c r="BT124" s="852"/>
      <c r="BU124" s="852"/>
      <c r="BV124" s="852">
        <v>61.6</v>
      </c>
      <c r="BW124" s="852"/>
      <c r="BX124" s="852"/>
      <c r="BY124" s="852"/>
      <c r="BZ124" s="852"/>
      <c r="CA124" s="852">
        <v>68.599999999999994</v>
      </c>
      <c r="CB124" s="852"/>
      <c r="CC124" s="852"/>
      <c r="CD124" s="852"/>
      <c r="CE124" s="852"/>
      <c r="CF124" s="742"/>
      <c r="CG124" s="743"/>
      <c r="CH124" s="743"/>
      <c r="CI124" s="743"/>
      <c r="CJ124" s="883"/>
      <c r="CK124" s="891"/>
      <c r="CL124" s="891"/>
      <c r="CM124" s="891"/>
      <c r="CN124" s="891"/>
      <c r="CO124" s="892"/>
      <c r="CP124" s="856" t="s">
        <v>450</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435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451</v>
      </c>
      <c r="CL125" s="873"/>
      <c r="CM125" s="873"/>
      <c r="CN125" s="873"/>
      <c r="CO125" s="874"/>
      <c r="CP125" s="881" t="s">
        <v>452</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437</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453</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x14ac:dyDescent="0.15">
      <c r="A127" s="840"/>
      <c r="B127" s="841"/>
      <c r="C127" s="859" t="s">
        <v>454</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38070</v>
      </c>
      <c r="AB127" s="798"/>
      <c r="AC127" s="798"/>
      <c r="AD127" s="798"/>
      <c r="AE127" s="799"/>
      <c r="AF127" s="800">
        <v>23889</v>
      </c>
      <c r="AG127" s="798"/>
      <c r="AH127" s="798"/>
      <c r="AI127" s="798"/>
      <c r="AJ127" s="799"/>
      <c r="AK127" s="800">
        <v>20809</v>
      </c>
      <c r="AL127" s="798"/>
      <c r="AM127" s="798"/>
      <c r="AN127" s="798"/>
      <c r="AO127" s="799"/>
      <c r="AP127" s="845">
        <v>0.2</v>
      </c>
      <c r="AQ127" s="846"/>
      <c r="AR127" s="846"/>
      <c r="AS127" s="846"/>
      <c r="AT127" s="847"/>
      <c r="AU127" s="235"/>
      <c r="AV127" s="235"/>
      <c r="AW127" s="235"/>
      <c r="AX127" s="862" t="s">
        <v>455</v>
      </c>
      <c r="AY127" s="830"/>
      <c r="AZ127" s="830"/>
      <c r="BA127" s="830"/>
      <c r="BB127" s="830"/>
      <c r="BC127" s="830"/>
      <c r="BD127" s="830"/>
      <c r="BE127" s="831"/>
      <c r="BF127" s="829" t="s">
        <v>456</v>
      </c>
      <c r="BG127" s="830"/>
      <c r="BH127" s="830"/>
      <c r="BI127" s="830"/>
      <c r="BJ127" s="830"/>
      <c r="BK127" s="830"/>
      <c r="BL127" s="831"/>
      <c r="BM127" s="829" t="s">
        <v>457</v>
      </c>
      <c r="BN127" s="830"/>
      <c r="BO127" s="830"/>
      <c r="BP127" s="830"/>
      <c r="BQ127" s="830"/>
      <c r="BR127" s="830"/>
      <c r="BS127" s="831"/>
      <c r="BT127" s="829" t="s">
        <v>458</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459</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460</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461</v>
      </c>
      <c r="X128" s="816"/>
      <c r="Y128" s="816"/>
      <c r="Z128" s="817"/>
      <c r="AA128" s="818">
        <v>287736</v>
      </c>
      <c r="AB128" s="819"/>
      <c r="AC128" s="819"/>
      <c r="AD128" s="819"/>
      <c r="AE128" s="820"/>
      <c r="AF128" s="821">
        <v>282948</v>
      </c>
      <c r="AG128" s="819"/>
      <c r="AH128" s="819"/>
      <c r="AI128" s="819"/>
      <c r="AJ128" s="820"/>
      <c r="AK128" s="821">
        <v>273589</v>
      </c>
      <c r="AL128" s="819"/>
      <c r="AM128" s="819"/>
      <c r="AN128" s="819"/>
      <c r="AO128" s="820"/>
      <c r="AP128" s="822"/>
      <c r="AQ128" s="823"/>
      <c r="AR128" s="823"/>
      <c r="AS128" s="823"/>
      <c r="AT128" s="824"/>
      <c r="AU128" s="235"/>
      <c r="AV128" s="235"/>
      <c r="AW128" s="235"/>
      <c r="AX128" s="825" t="s">
        <v>462</v>
      </c>
      <c r="AY128" s="826"/>
      <c r="AZ128" s="826"/>
      <c r="BA128" s="826"/>
      <c r="BB128" s="826"/>
      <c r="BC128" s="826"/>
      <c r="BD128" s="826"/>
      <c r="BE128" s="827"/>
      <c r="BF128" s="804" t="s">
        <v>111</v>
      </c>
      <c r="BG128" s="805"/>
      <c r="BH128" s="805"/>
      <c r="BI128" s="805"/>
      <c r="BJ128" s="805"/>
      <c r="BK128" s="805"/>
      <c r="BL128" s="828"/>
      <c r="BM128" s="804">
        <v>13.11</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463</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412</v>
      </c>
      <c r="DM128" s="809"/>
      <c r="DN128" s="809"/>
      <c r="DO128" s="809"/>
      <c r="DP128" s="809"/>
      <c r="DQ128" s="809" t="s">
        <v>412</v>
      </c>
      <c r="DR128" s="809"/>
      <c r="DS128" s="809"/>
      <c r="DT128" s="809"/>
      <c r="DU128" s="809"/>
      <c r="DV128" s="810" t="s">
        <v>412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464</v>
      </c>
      <c r="X129" s="795"/>
      <c r="Y129" s="795"/>
      <c r="Z129" s="796"/>
      <c r="AA129" s="797">
        <v>11639651</v>
      </c>
      <c r="AB129" s="798"/>
      <c r="AC129" s="798"/>
      <c r="AD129" s="798"/>
      <c r="AE129" s="799"/>
      <c r="AF129" s="800">
        <v>11841046</v>
      </c>
      <c r="AG129" s="798"/>
      <c r="AH129" s="798"/>
      <c r="AI129" s="798"/>
      <c r="AJ129" s="799"/>
      <c r="AK129" s="800">
        <v>11587169</v>
      </c>
      <c r="AL129" s="798"/>
      <c r="AM129" s="798"/>
      <c r="AN129" s="798"/>
      <c r="AO129" s="799"/>
      <c r="AP129" s="801"/>
      <c r="AQ129" s="802"/>
      <c r="AR129" s="802"/>
      <c r="AS129" s="802"/>
      <c r="AT129" s="803"/>
      <c r="AU129" s="237"/>
      <c r="AV129" s="237"/>
      <c r="AW129" s="237"/>
      <c r="AX129" s="767" t="s">
        <v>465</v>
      </c>
      <c r="AY129" s="768"/>
      <c r="AZ129" s="768"/>
      <c r="BA129" s="768"/>
      <c r="BB129" s="768"/>
      <c r="BC129" s="768"/>
      <c r="BD129" s="768"/>
      <c r="BE129" s="769"/>
      <c r="BF129" s="787" t="s">
        <v>412</v>
      </c>
      <c r="BG129" s="788"/>
      <c r="BH129" s="788"/>
      <c r="BI129" s="788"/>
      <c r="BJ129" s="788"/>
      <c r="BK129" s="788"/>
      <c r="BL129" s="789"/>
      <c r="BM129" s="787">
        <v>18.11</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466</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467</v>
      </c>
      <c r="X130" s="795"/>
      <c r="Y130" s="795"/>
      <c r="Z130" s="796"/>
      <c r="AA130" s="797">
        <v>2133759</v>
      </c>
      <c r="AB130" s="798"/>
      <c r="AC130" s="798"/>
      <c r="AD130" s="798"/>
      <c r="AE130" s="799"/>
      <c r="AF130" s="800">
        <v>2038774</v>
      </c>
      <c r="AG130" s="798"/>
      <c r="AH130" s="798"/>
      <c r="AI130" s="798"/>
      <c r="AJ130" s="799"/>
      <c r="AK130" s="800">
        <v>1881257</v>
      </c>
      <c r="AL130" s="798"/>
      <c r="AM130" s="798"/>
      <c r="AN130" s="798"/>
      <c r="AO130" s="799"/>
      <c r="AP130" s="801"/>
      <c r="AQ130" s="802"/>
      <c r="AR130" s="802"/>
      <c r="AS130" s="802"/>
      <c r="AT130" s="803"/>
      <c r="AU130" s="237"/>
      <c r="AV130" s="237"/>
      <c r="AW130" s="237"/>
      <c r="AX130" s="767" t="s">
        <v>468</v>
      </c>
      <c r="AY130" s="768"/>
      <c r="AZ130" s="768"/>
      <c r="BA130" s="768"/>
      <c r="BB130" s="768"/>
      <c r="BC130" s="768"/>
      <c r="BD130" s="768"/>
      <c r="BE130" s="769"/>
      <c r="BF130" s="770">
        <v>9.3000000000000007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469</v>
      </c>
      <c r="X131" s="778"/>
      <c r="Y131" s="778"/>
      <c r="Z131" s="779"/>
      <c r="AA131" s="780">
        <v>9505892</v>
      </c>
      <c r="AB131" s="781"/>
      <c r="AC131" s="781"/>
      <c r="AD131" s="781"/>
      <c r="AE131" s="782"/>
      <c r="AF131" s="783">
        <v>9802272</v>
      </c>
      <c r="AG131" s="781"/>
      <c r="AH131" s="781"/>
      <c r="AI131" s="781"/>
      <c r="AJ131" s="782"/>
      <c r="AK131" s="783">
        <v>9705912</v>
      </c>
      <c r="AL131" s="781"/>
      <c r="AM131" s="781"/>
      <c r="AN131" s="781"/>
      <c r="AO131" s="782"/>
      <c r="AP131" s="784"/>
      <c r="AQ131" s="785"/>
      <c r="AR131" s="785"/>
      <c r="AS131" s="785"/>
      <c r="AT131" s="786"/>
      <c r="AU131" s="237"/>
      <c r="AV131" s="237"/>
      <c r="AW131" s="237"/>
      <c r="AX131" s="745" t="s">
        <v>470</v>
      </c>
      <c r="AY131" s="746"/>
      <c r="AZ131" s="746"/>
      <c r="BA131" s="746"/>
      <c r="BB131" s="746"/>
      <c r="BC131" s="746"/>
      <c r="BD131" s="746"/>
      <c r="BE131" s="747"/>
      <c r="BF131" s="748">
        <v>68.599999999999994</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471</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472</v>
      </c>
      <c r="W132" s="758"/>
      <c r="X132" s="758"/>
      <c r="Y132" s="758"/>
      <c r="Z132" s="759"/>
      <c r="AA132" s="760">
        <v>10.71170386</v>
      </c>
      <c r="AB132" s="761"/>
      <c r="AC132" s="761"/>
      <c r="AD132" s="761"/>
      <c r="AE132" s="762"/>
      <c r="AF132" s="763">
        <v>8.3668765769999993</v>
      </c>
      <c r="AG132" s="761"/>
      <c r="AH132" s="761"/>
      <c r="AI132" s="761"/>
      <c r="AJ132" s="762"/>
      <c r="AK132" s="763">
        <v>9.0991758429999994</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473</v>
      </c>
      <c r="W133" s="737"/>
      <c r="X133" s="737"/>
      <c r="Y133" s="737"/>
      <c r="Z133" s="738"/>
      <c r="AA133" s="739">
        <v>12.4</v>
      </c>
      <c r="AB133" s="740"/>
      <c r="AC133" s="740"/>
      <c r="AD133" s="740"/>
      <c r="AE133" s="741"/>
      <c r="AF133" s="739">
        <v>10.3</v>
      </c>
      <c r="AG133" s="740"/>
      <c r="AH133" s="740"/>
      <c r="AI133" s="740"/>
      <c r="AJ133" s="741"/>
      <c r="AK133" s="739">
        <v>9.3000000000000007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K16" zoomScale="70" zoomScaleNormal="85" zoomScaleSheetLayoutView="70" workbookViewId="0">
      <selection activeCell="AI29" sqref="AI29"/>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I52" zoomScale="70" zoomScaleNormal="7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I1" workbookViewId="0">
      <selection activeCell="G22" sqref="G22:J22"/>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474</v>
      </c>
      <c r="B5" s="248"/>
      <c r="C5" s="248"/>
      <c r="D5" s="248"/>
      <c r="E5" s="248"/>
      <c r="F5" s="248"/>
      <c r="G5" s="248"/>
      <c r="H5" s="248"/>
      <c r="I5" s="248"/>
      <c r="J5" s="248"/>
      <c r="K5" s="248"/>
      <c r="L5" s="248"/>
      <c r="M5" s="248"/>
      <c r="N5" s="248"/>
      <c r="O5" s="249"/>
    </row>
    <row r="6" spans="1:16" x14ac:dyDescent="0.15">
      <c r="A6" s="250"/>
      <c r="B6" s="246"/>
      <c r="C6" s="246"/>
      <c r="D6" s="246"/>
      <c r="E6" s="246"/>
      <c r="F6" s="246"/>
      <c r="G6" s="251" t="s">
        <v>475</v>
      </c>
      <c r="H6" s="251"/>
      <c r="I6" s="251"/>
      <c r="J6" s="251"/>
      <c r="K6" s="246"/>
      <c r="L6" s="246"/>
      <c r="M6" s="246"/>
      <c r="N6" s="246"/>
    </row>
    <row r="7" spans="1:16" x14ac:dyDescent="0.15">
      <c r="A7" s="250"/>
      <c r="B7" s="246"/>
      <c r="C7" s="246"/>
      <c r="D7" s="246"/>
      <c r="E7" s="246"/>
      <c r="F7" s="246"/>
      <c r="G7" s="253"/>
      <c r="H7" s="254"/>
      <c r="I7" s="254"/>
      <c r="J7" s="255"/>
      <c r="K7" s="1152" t="s">
        <v>476</v>
      </c>
      <c r="L7" s="256"/>
      <c r="M7" s="257" t="s">
        <v>477</v>
      </c>
      <c r="N7" s="258"/>
    </row>
    <row r="8" spans="1:16" x14ac:dyDescent="0.15">
      <c r="A8" s="250"/>
      <c r="B8" s="246"/>
      <c r="C8" s="246"/>
      <c r="D8" s="246"/>
      <c r="E8" s="246"/>
      <c r="F8" s="246"/>
      <c r="G8" s="259"/>
      <c r="H8" s="260"/>
      <c r="I8" s="260"/>
      <c r="J8" s="261"/>
      <c r="K8" s="1153"/>
      <c r="L8" s="262" t="s">
        <v>478</v>
      </c>
      <c r="M8" s="263" t="s">
        <v>479</v>
      </c>
      <c r="N8" s="264" t="s">
        <v>480</v>
      </c>
    </row>
    <row r="9" spans="1:16" x14ac:dyDescent="0.15">
      <c r="A9" s="250"/>
      <c r="B9" s="246"/>
      <c r="C9" s="246"/>
      <c r="D9" s="246"/>
      <c r="E9" s="246"/>
      <c r="F9" s="246"/>
      <c r="G9" s="1166" t="s">
        <v>481</v>
      </c>
      <c r="H9" s="1167"/>
      <c r="I9" s="1167"/>
      <c r="J9" s="1168"/>
      <c r="K9" s="265">
        <v>2593239</v>
      </c>
      <c r="L9" s="266">
        <v>57501</v>
      </c>
      <c r="M9" s="267">
        <v>68135</v>
      </c>
      <c r="N9" s="268">
        <v>-15.6</v>
      </c>
    </row>
    <row r="10" spans="1:16" x14ac:dyDescent="0.15">
      <c r="A10" s="250"/>
      <c r="B10" s="246"/>
      <c r="C10" s="246"/>
      <c r="D10" s="246"/>
      <c r="E10" s="246"/>
      <c r="F10" s="246"/>
      <c r="G10" s="1166" t="s">
        <v>482</v>
      </c>
      <c r="H10" s="1167"/>
      <c r="I10" s="1167"/>
      <c r="J10" s="1168"/>
      <c r="K10" s="269">
        <v>475872</v>
      </c>
      <c r="L10" s="270">
        <v>10552</v>
      </c>
      <c r="M10" s="271">
        <v>7843</v>
      </c>
      <c r="N10" s="272">
        <v>34.5</v>
      </c>
    </row>
    <row r="11" spans="1:16" ht="13.5" customHeight="1" x14ac:dyDescent="0.15">
      <c r="A11" s="250"/>
      <c r="B11" s="246"/>
      <c r="C11" s="246"/>
      <c r="D11" s="246"/>
      <c r="E11" s="246"/>
      <c r="F11" s="246"/>
      <c r="G11" s="1166" t="s">
        <v>483</v>
      </c>
      <c r="H11" s="1167"/>
      <c r="I11" s="1167"/>
      <c r="J11" s="1168"/>
      <c r="K11" s="269">
        <v>508565</v>
      </c>
      <c r="L11" s="270">
        <v>11277</v>
      </c>
      <c r="M11" s="271">
        <v>8431</v>
      </c>
      <c r="N11" s="272">
        <v>33.799999999999997</v>
      </c>
    </row>
    <row r="12" spans="1:16" ht="13.5" customHeight="1" x14ac:dyDescent="0.15">
      <c r="A12" s="250"/>
      <c r="B12" s="246"/>
      <c r="C12" s="246"/>
      <c r="D12" s="246"/>
      <c r="E12" s="246"/>
      <c r="F12" s="246"/>
      <c r="G12" s="1166" t="s">
        <v>484</v>
      </c>
      <c r="H12" s="1167"/>
      <c r="I12" s="1167"/>
      <c r="J12" s="1168"/>
      <c r="K12" s="269">
        <v>161513</v>
      </c>
      <c r="L12" s="270">
        <v>3581</v>
      </c>
      <c r="M12" s="271">
        <v>1146</v>
      </c>
      <c r="N12" s="272">
        <v>212.5</v>
      </c>
    </row>
    <row r="13" spans="1:16" ht="13.5" customHeight="1" x14ac:dyDescent="0.15">
      <c r="A13" s="250"/>
      <c r="B13" s="246"/>
      <c r="C13" s="246"/>
      <c r="D13" s="246"/>
      <c r="E13" s="246"/>
      <c r="F13" s="246"/>
      <c r="G13" s="1166" t="s">
        <v>485</v>
      </c>
      <c r="H13" s="1167"/>
      <c r="I13" s="1167"/>
      <c r="J13" s="1168"/>
      <c r="K13" s="269" t="s">
        <v>486</v>
      </c>
      <c r="L13" s="270" t="s">
        <v>486</v>
      </c>
      <c r="M13" s="271">
        <v>13</v>
      </c>
      <c r="N13" s="272" t="s">
        <v>486</v>
      </c>
    </row>
    <row r="14" spans="1:16" ht="13.5" customHeight="1" x14ac:dyDescent="0.15">
      <c r="A14" s="250"/>
      <c r="B14" s="246"/>
      <c r="C14" s="246"/>
      <c r="D14" s="246"/>
      <c r="E14" s="246"/>
      <c r="F14" s="246"/>
      <c r="G14" s="1166" t="s">
        <v>487</v>
      </c>
      <c r="H14" s="1167"/>
      <c r="I14" s="1167"/>
      <c r="J14" s="1168"/>
      <c r="K14" s="269">
        <v>126680</v>
      </c>
      <c r="L14" s="270">
        <v>2809</v>
      </c>
      <c r="M14" s="271">
        <v>2999</v>
      </c>
      <c r="N14" s="272">
        <v>-6.3</v>
      </c>
    </row>
    <row r="15" spans="1:16" ht="13.5" customHeight="1" x14ac:dyDescent="0.15">
      <c r="A15" s="250"/>
      <c r="B15" s="246"/>
      <c r="C15" s="246"/>
      <c r="D15" s="246"/>
      <c r="E15" s="246"/>
      <c r="F15" s="246"/>
      <c r="G15" s="1166" t="s">
        <v>488</v>
      </c>
      <c r="H15" s="1167"/>
      <c r="I15" s="1167"/>
      <c r="J15" s="1168"/>
      <c r="K15" s="269">
        <v>28259</v>
      </c>
      <c r="L15" s="270">
        <v>627</v>
      </c>
      <c r="M15" s="271">
        <v>1559</v>
      </c>
      <c r="N15" s="272">
        <v>-59.8</v>
      </c>
    </row>
    <row r="16" spans="1:16" x14ac:dyDescent="0.15">
      <c r="A16" s="250"/>
      <c r="B16" s="246"/>
      <c r="C16" s="246"/>
      <c r="D16" s="246"/>
      <c r="E16" s="246"/>
      <c r="F16" s="246"/>
      <c r="G16" s="1169" t="s">
        <v>489</v>
      </c>
      <c r="H16" s="1170"/>
      <c r="I16" s="1170"/>
      <c r="J16" s="1171"/>
      <c r="K16" s="270">
        <v>-245234</v>
      </c>
      <c r="L16" s="270">
        <v>-5438</v>
      </c>
      <c r="M16" s="271">
        <v>-6577</v>
      </c>
      <c r="N16" s="272">
        <v>-17.3</v>
      </c>
    </row>
    <row r="17" spans="1:16" x14ac:dyDescent="0.15">
      <c r="A17" s="250"/>
      <c r="B17" s="246"/>
      <c r="C17" s="246"/>
      <c r="D17" s="246"/>
      <c r="E17" s="246"/>
      <c r="F17" s="246"/>
      <c r="G17" s="1169" t="s">
        <v>170</v>
      </c>
      <c r="H17" s="1170"/>
      <c r="I17" s="1170"/>
      <c r="J17" s="1171"/>
      <c r="K17" s="270">
        <v>3648894</v>
      </c>
      <c r="L17" s="270">
        <v>80909</v>
      </c>
      <c r="M17" s="271">
        <v>83548</v>
      </c>
      <c r="N17" s="272">
        <v>-3.2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490</v>
      </c>
      <c r="H19" s="246"/>
      <c r="I19" s="246"/>
      <c r="J19" s="246"/>
      <c r="K19" s="246"/>
      <c r="L19" s="246"/>
      <c r="M19" s="246"/>
      <c r="N19" s="246"/>
    </row>
    <row r="20" spans="1:16" x14ac:dyDescent="0.15">
      <c r="A20" s="250"/>
      <c r="B20" s="246"/>
      <c r="C20" s="246"/>
      <c r="D20" s="246"/>
      <c r="E20" s="246"/>
      <c r="F20" s="246"/>
      <c r="G20" s="274"/>
      <c r="H20" s="275"/>
      <c r="I20" s="275"/>
      <c r="J20" s="276"/>
      <c r="K20" s="277" t="s">
        <v>491</v>
      </c>
      <c r="L20" s="278" t="s">
        <v>492</v>
      </c>
      <c r="M20" s="279" t="s">
        <v>493</v>
      </c>
      <c r="N20" s="280"/>
    </row>
    <row r="21" spans="1:16" s="286" customFormat="1" x14ac:dyDescent="0.15">
      <c r="A21" s="281"/>
      <c r="B21" s="251"/>
      <c r="C21" s="251"/>
      <c r="D21" s="251"/>
      <c r="E21" s="251"/>
      <c r="F21" s="251"/>
      <c r="G21" s="1163" t="s">
        <v>494</v>
      </c>
      <c r="H21" s="1164"/>
      <c r="I21" s="1164"/>
      <c r="J21" s="1165"/>
      <c r="K21" s="282">
        <v>6.23</v>
      </c>
      <c r="L21" s="283">
        <v>8.0299999999999994</v>
      </c>
      <c r="M21" s="284">
        <v>-1.8</v>
      </c>
      <c r="N21" s="251"/>
      <c r="O21" s="285"/>
      <c r="P21" s="281"/>
    </row>
    <row r="22" spans="1:16" s="286" customFormat="1" x14ac:dyDescent="0.15">
      <c r="A22" s="281"/>
      <c r="B22" s="251"/>
      <c r="C22" s="251"/>
      <c r="D22" s="251"/>
      <c r="E22" s="251"/>
      <c r="F22" s="251"/>
      <c r="G22" s="1163" t="s">
        <v>495</v>
      </c>
      <c r="H22" s="1164"/>
      <c r="I22" s="1164"/>
      <c r="J22" s="1165"/>
      <c r="K22" s="287">
        <v>98.9</v>
      </c>
      <c r="L22" s="288">
        <v>97.6</v>
      </c>
      <c r="M22" s="289">
        <v>1.3</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498</v>
      </c>
      <c r="H29" s="251"/>
      <c r="I29" s="251"/>
      <c r="J29" s="251"/>
      <c r="K29" s="246"/>
      <c r="L29" s="246"/>
      <c r="M29" s="246"/>
      <c r="N29" s="246"/>
      <c r="O29" s="295"/>
    </row>
    <row r="30" spans="1:16" x14ac:dyDescent="0.15">
      <c r="A30" s="250"/>
      <c r="B30" s="246"/>
      <c r="C30" s="246"/>
      <c r="D30" s="246"/>
      <c r="E30" s="246"/>
      <c r="F30" s="246"/>
      <c r="G30" s="253"/>
      <c r="H30" s="254"/>
      <c r="I30" s="254"/>
      <c r="J30" s="255"/>
      <c r="K30" s="1152" t="s">
        <v>476</v>
      </c>
      <c r="L30" s="256"/>
      <c r="M30" s="257" t="s">
        <v>477</v>
      </c>
      <c r="N30" s="258"/>
    </row>
    <row r="31" spans="1:16" x14ac:dyDescent="0.15">
      <c r="A31" s="250"/>
      <c r="B31" s="246"/>
      <c r="C31" s="246"/>
      <c r="D31" s="246"/>
      <c r="E31" s="246"/>
      <c r="F31" s="246"/>
      <c r="G31" s="259"/>
      <c r="H31" s="260"/>
      <c r="I31" s="260"/>
      <c r="J31" s="261"/>
      <c r="K31" s="1153"/>
      <c r="L31" s="262" t="s">
        <v>478</v>
      </c>
      <c r="M31" s="263" t="s">
        <v>479</v>
      </c>
      <c r="N31" s="264" t="s">
        <v>480</v>
      </c>
    </row>
    <row r="32" spans="1:16" ht="27" customHeight="1" x14ac:dyDescent="0.15">
      <c r="A32" s="250"/>
      <c r="B32" s="246"/>
      <c r="C32" s="246"/>
      <c r="D32" s="246"/>
      <c r="E32" s="246"/>
      <c r="F32" s="246"/>
      <c r="G32" s="1154" t="s">
        <v>499</v>
      </c>
      <c r="H32" s="1155"/>
      <c r="I32" s="1155"/>
      <c r="J32" s="1156"/>
      <c r="K32" s="296">
        <v>1656247</v>
      </c>
      <c r="L32" s="296">
        <v>36725</v>
      </c>
      <c r="M32" s="297">
        <v>50382</v>
      </c>
      <c r="N32" s="298">
        <v>-27.1</v>
      </c>
    </row>
    <row r="33" spans="1:16" ht="13.5" customHeight="1" x14ac:dyDescent="0.15">
      <c r="A33" s="250"/>
      <c r="B33" s="246"/>
      <c r="C33" s="246"/>
      <c r="D33" s="246"/>
      <c r="E33" s="246"/>
      <c r="F33" s="246"/>
      <c r="G33" s="1154" t="s">
        <v>500</v>
      </c>
      <c r="H33" s="1155"/>
      <c r="I33" s="1155"/>
      <c r="J33" s="1156"/>
      <c r="K33" s="296" t="s">
        <v>486</v>
      </c>
      <c r="L33" s="296" t="s">
        <v>486</v>
      </c>
      <c r="M33" s="297" t="s">
        <v>486</v>
      </c>
      <c r="N33" s="298" t="s">
        <v>486</v>
      </c>
    </row>
    <row r="34" spans="1:16" ht="27" customHeight="1" x14ac:dyDescent="0.15">
      <c r="A34" s="250"/>
      <c r="B34" s="246"/>
      <c r="C34" s="246"/>
      <c r="D34" s="246"/>
      <c r="E34" s="246"/>
      <c r="F34" s="246"/>
      <c r="G34" s="1154" t="s">
        <v>501</v>
      </c>
      <c r="H34" s="1155"/>
      <c r="I34" s="1155"/>
      <c r="J34" s="1156"/>
      <c r="K34" s="296" t="s">
        <v>486</v>
      </c>
      <c r="L34" s="296" t="s">
        <v>486</v>
      </c>
      <c r="M34" s="297">
        <v>67</v>
      </c>
      <c r="N34" s="298" t="s">
        <v>486</v>
      </c>
    </row>
    <row r="35" spans="1:16" ht="27" customHeight="1" x14ac:dyDescent="0.15">
      <c r="A35" s="250"/>
      <c r="B35" s="246"/>
      <c r="C35" s="246"/>
      <c r="D35" s="246"/>
      <c r="E35" s="246"/>
      <c r="F35" s="246"/>
      <c r="G35" s="1154" t="s">
        <v>502</v>
      </c>
      <c r="H35" s="1155"/>
      <c r="I35" s="1155"/>
      <c r="J35" s="1156"/>
      <c r="K35" s="296">
        <v>1282263</v>
      </c>
      <c r="L35" s="296">
        <v>28432</v>
      </c>
      <c r="M35" s="297">
        <v>21211</v>
      </c>
      <c r="N35" s="298">
        <v>34</v>
      </c>
    </row>
    <row r="36" spans="1:16" ht="27" customHeight="1" x14ac:dyDescent="0.15">
      <c r="A36" s="250"/>
      <c r="B36" s="246"/>
      <c r="C36" s="246"/>
      <c r="D36" s="246"/>
      <c r="E36" s="246"/>
      <c r="F36" s="246"/>
      <c r="G36" s="1154" t="s">
        <v>503</v>
      </c>
      <c r="H36" s="1155"/>
      <c r="I36" s="1155"/>
      <c r="J36" s="1156"/>
      <c r="K36" s="296">
        <v>78685</v>
      </c>
      <c r="L36" s="296">
        <v>1745</v>
      </c>
      <c r="M36" s="297">
        <v>3327</v>
      </c>
      <c r="N36" s="298">
        <v>-47.6</v>
      </c>
    </row>
    <row r="37" spans="1:16" ht="13.5" customHeight="1" x14ac:dyDescent="0.15">
      <c r="A37" s="250"/>
      <c r="B37" s="246"/>
      <c r="C37" s="246"/>
      <c r="D37" s="246"/>
      <c r="E37" s="246"/>
      <c r="F37" s="246"/>
      <c r="G37" s="1154" t="s">
        <v>504</v>
      </c>
      <c r="H37" s="1155"/>
      <c r="I37" s="1155"/>
      <c r="J37" s="1156"/>
      <c r="K37" s="296">
        <v>20809</v>
      </c>
      <c r="L37" s="296">
        <v>461</v>
      </c>
      <c r="M37" s="297">
        <v>797</v>
      </c>
      <c r="N37" s="298">
        <v>-42.2</v>
      </c>
    </row>
    <row r="38" spans="1:16" ht="27" customHeight="1" x14ac:dyDescent="0.15">
      <c r="A38" s="250"/>
      <c r="B38" s="246"/>
      <c r="C38" s="246"/>
      <c r="D38" s="246"/>
      <c r="E38" s="246"/>
      <c r="F38" s="246"/>
      <c r="G38" s="1157" t="s">
        <v>505</v>
      </c>
      <c r="H38" s="1158"/>
      <c r="I38" s="1158"/>
      <c r="J38" s="1159"/>
      <c r="K38" s="299" t="s">
        <v>486</v>
      </c>
      <c r="L38" s="299" t="s">
        <v>486</v>
      </c>
      <c r="M38" s="300">
        <v>3</v>
      </c>
      <c r="N38" s="301" t="s">
        <v>486</v>
      </c>
      <c r="O38" s="295"/>
    </row>
    <row r="39" spans="1:16" x14ac:dyDescent="0.15">
      <c r="A39" s="250"/>
      <c r="B39" s="246"/>
      <c r="C39" s="246"/>
      <c r="D39" s="246"/>
      <c r="E39" s="246"/>
      <c r="F39" s="246"/>
      <c r="G39" s="1157" t="s">
        <v>506</v>
      </c>
      <c r="H39" s="1158"/>
      <c r="I39" s="1158"/>
      <c r="J39" s="1159"/>
      <c r="K39" s="302">
        <v>-273589</v>
      </c>
      <c r="L39" s="302">
        <v>-6066</v>
      </c>
      <c r="M39" s="303">
        <v>-4757</v>
      </c>
      <c r="N39" s="304">
        <v>27.5</v>
      </c>
      <c r="O39" s="295"/>
    </row>
    <row r="40" spans="1:16" ht="27" customHeight="1" x14ac:dyDescent="0.15">
      <c r="A40" s="250"/>
      <c r="B40" s="246"/>
      <c r="C40" s="246"/>
      <c r="D40" s="246"/>
      <c r="E40" s="246"/>
      <c r="F40" s="246"/>
      <c r="G40" s="1154" t="s">
        <v>507</v>
      </c>
      <c r="H40" s="1155"/>
      <c r="I40" s="1155"/>
      <c r="J40" s="1156"/>
      <c r="K40" s="302">
        <v>-1881257</v>
      </c>
      <c r="L40" s="302">
        <v>-41714</v>
      </c>
      <c r="M40" s="303">
        <v>-48278</v>
      </c>
      <c r="N40" s="304">
        <v>-13.6</v>
      </c>
      <c r="O40" s="295"/>
    </row>
    <row r="41" spans="1:16" x14ac:dyDescent="0.15">
      <c r="A41" s="250"/>
      <c r="B41" s="246"/>
      <c r="C41" s="246"/>
      <c r="D41" s="246"/>
      <c r="E41" s="246"/>
      <c r="F41" s="246"/>
      <c r="G41" s="1160" t="s">
        <v>281</v>
      </c>
      <c r="H41" s="1161"/>
      <c r="I41" s="1161"/>
      <c r="J41" s="1162"/>
      <c r="K41" s="296">
        <v>883158</v>
      </c>
      <c r="L41" s="302">
        <v>19583</v>
      </c>
      <c r="M41" s="303">
        <v>22752</v>
      </c>
      <c r="N41" s="304">
        <v>-13.9</v>
      </c>
      <c r="O41" s="295"/>
    </row>
    <row r="42" spans="1:16" x14ac:dyDescent="0.15">
      <c r="A42" s="250"/>
      <c r="B42" s="246"/>
      <c r="C42" s="246"/>
      <c r="D42" s="246"/>
      <c r="E42" s="246"/>
      <c r="F42" s="246"/>
      <c r="G42" s="305" t="s">
        <v>508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510</v>
      </c>
      <c r="H48" s="310"/>
      <c r="I48" s="310"/>
      <c r="J48" s="310"/>
      <c r="K48" s="310"/>
      <c r="L48" s="310"/>
      <c r="M48" s="311"/>
      <c r="N48" s="310"/>
    </row>
    <row r="49" spans="1:14" ht="13.5" customHeight="1" x14ac:dyDescent="0.15">
      <c r="A49" s="250"/>
      <c r="B49" s="246"/>
      <c r="C49" s="246"/>
      <c r="D49" s="246"/>
      <c r="E49" s="246"/>
      <c r="F49" s="246"/>
      <c r="G49" s="312"/>
      <c r="H49" s="313"/>
      <c r="I49" s="1147" t="s">
        <v>476</v>
      </c>
      <c r="J49" s="1149" t="s">
        <v>511</v>
      </c>
      <c r="K49" s="1150"/>
      <c r="L49" s="1150"/>
      <c r="M49" s="1150"/>
      <c r="N49" s="1151"/>
    </row>
    <row r="50" spans="1:14" x14ac:dyDescent="0.15">
      <c r="A50" s="250"/>
      <c r="B50" s="246"/>
      <c r="C50" s="246"/>
      <c r="D50" s="246"/>
      <c r="E50" s="246"/>
      <c r="F50" s="246"/>
      <c r="G50" s="314"/>
      <c r="H50" s="315"/>
      <c r="I50" s="1148"/>
      <c r="J50" s="316" t="s">
        <v>512</v>
      </c>
      <c r="K50" s="317" t="s">
        <v>513</v>
      </c>
      <c r="L50" s="318" t="s">
        <v>514</v>
      </c>
      <c r="M50" s="319" t="s">
        <v>515</v>
      </c>
      <c r="N50" s="320" t="s">
        <v>516</v>
      </c>
    </row>
    <row r="51" spans="1:14" x14ac:dyDescent="0.15">
      <c r="A51" s="250"/>
      <c r="B51" s="246"/>
      <c r="C51" s="246"/>
      <c r="D51" s="246"/>
      <c r="E51" s="246"/>
      <c r="F51" s="246"/>
      <c r="G51" s="312" t="s">
        <v>517</v>
      </c>
      <c r="H51" s="313"/>
      <c r="I51" s="321">
        <v>1293229</v>
      </c>
      <c r="J51" s="322">
        <v>27672</v>
      </c>
      <c r="K51" s="323">
        <v>-0.5</v>
      </c>
      <c r="L51" s="324">
        <v>70489</v>
      </c>
      <c r="M51" s="325">
        <v>5.0999999999999996</v>
      </c>
      <c r="N51" s="326">
        <v>-5.6</v>
      </c>
    </row>
    <row r="52" spans="1:14" x14ac:dyDescent="0.15">
      <c r="A52" s="250"/>
      <c r="B52" s="246"/>
      <c r="C52" s="246"/>
      <c r="D52" s="246"/>
      <c r="E52" s="246"/>
      <c r="F52" s="246"/>
      <c r="G52" s="327"/>
      <c r="H52" s="328" t="s">
        <v>518</v>
      </c>
      <c r="I52" s="329">
        <v>1038074</v>
      </c>
      <c r="J52" s="330">
        <v>22212</v>
      </c>
      <c r="K52" s="331">
        <v>94.1</v>
      </c>
      <c r="L52" s="332">
        <v>37817</v>
      </c>
      <c r="M52" s="333">
        <v>1.8</v>
      </c>
      <c r="N52" s="334">
        <v>92.3</v>
      </c>
    </row>
    <row r="53" spans="1:14" x14ac:dyDescent="0.15">
      <c r="A53" s="250"/>
      <c r="B53" s="246"/>
      <c r="C53" s="246"/>
      <c r="D53" s="246"/>
      <c r="E53" s="246"/>
      <c r="F53" s="246"/>
      <c r="G53" s="312" t="s">
        <v>519</v>
      </c>
      <c r="H53" s="313"/>
      <c r="I53" s="321">
        <v>5509185</v>
      </c>
      <c r="J53" s="322">
        <v>118768</v>
      </c>
      <c r="K53" s="323">
        <v>329.2</v>
      </c>
      <c r="L53" s="324">
        <v>84389</v>
      </c>
      <c r="M53" s="325">
        <v>19.7</v>
      </c>
      <c r="N53" s="326">
        <v>309.5</v>
      </c>
    </row>
    <row r="54" spans="1:14" x14ac:dyDescent="0.15">
      <c r="A54" s="250"/>
      <c r="B54" s="246"/>
      <c r="C54" s="246"/>
      <c r="D54" s="246"/>
      <c r="E54" s="246"/>
      <c r="F54" s="246"/>
      <c r="G54" s="327"/>
      <c r="H54" s="328" t="s">
        <v>518</v>
      </c>
      <c r="I54" s="329">
        <v>2924810</v>
      </c>
      <c r="J54" s="330">
        <v>63054</v>
      </c>
      <c r="K54" s="331">
        <v>183.9</v>
      </c>
      <c r="L54" s="332">
        <v>44339</v>
      </c>
      <c r="M54" s="333">
        <v>17.2</v>
      </c>
      <c r="N54" s="334">
        <v>166.7</v>
      </c>
    </row>
    <row r="55" spans="1:14" x14ac:dyDescent="0.15">
      <c r="A55" s="250"/>
      <c r="B55" s="246"/>
      <c r="C55" s="246"/>
      <c r="D55" s="246"/>
      <c r="E55" s="246"/>
      <c r="F55" s="246"/>
      <c r="G55" s="312" t="s">
        <v>520</v>
      </c>
      <c r="H55" s="313"/>
      <c r="I55" s="321">
        <v>2140086</v>
      </c>
      <c r="J55" s="322">
        <v>46684</v>
      </c>
      <c r="K55" s="323">
        <v>-60.7</v>
      </c>
      <c r="L55" s="324">
        <v>83623</v>
      </c>
      <c r="M55" s="325">
        <v>-0.9</v>
      </c>
      <c r="N55" s="326">
        <v>-59.8</v>
      </c>
    </row>
    <row r="56" spans="1:14" x14ac:dyDescent="0.15">
      <c r="A56" s="250"/>
      <c r="B56" s="246"/>
      <c r="C56" s="246"/>
      <c r="D56" s="246"/>
      <c r="E56" s="246"/>
      <c r="F56" s="246"/>
      <c r="G56" s="327"/>
      <c r="H56" s="328" t="s">
        <v>518</v>
      </c>
      <c r="I56" s="329">
        <v>883691</v>
      </c>
      <c r="J56" s="330">
        <v>19277</v>
      </c>
      <c r="K56" s="331">
        <v>-69.400000000000006</v>
      </c>
      <c r="L56" s="332">
        <v>48787</v>
      </c>
      <c r="M56" s="333">
        <v>10</v>
      </c>
      <c r="N56" s="334">
        <v>-79.400000000000006</v>
      </c>
    </row>
    <row r="57" spans="1:14" x14ac:dyDescent="0.15">
      <c r="A57" s="250"/>
      <c r="B57" s="246"/>
      <c r="C57" s="246"/>
      <c r="D57" s="246"/>
      <c r="E57" s="246"/>
      <c r="F57" s="246"/>
      <c r="G57" s="312" t="s">
        <v>521</v>
      </c>
      <c r="H57" s="313"/>
      <c r="I57" s="321">
        <v>3657581</v>
      </c>
      <c r="J57" s="322">
        <v>80661</v>
      </c>
      <c r="K57" s="323">
        <v>72.8</v>
      </c>
      <c r="L57" s="324">
        <v>87974</v>
      </c>
      <c r="M57" s="325">
        <v>5.2</v>
      </c>
      <c r="N57" s="326">
        <v>67.599999999999994</v>
      </c>
    </row>
    <row r="58" spans="1:14" x14ac:dyDescent="0.15">
      <c r="A58" s="250"/>
      <c r="B58" s="246"/>
      <c r="C58" s="246"/>
      <c r="D58" s="246"/>
      <c r="E58" s="246"/>
      <c r="F58" s="246"/>
      <c r="G58" s="327"/>
      <c r="H58" s="328" t="s">
        <v>518</v>
      </c>
      <c r="I58" s="329">
        <v>1771133</v>
      </c>
      <c r="J58" s="330">
        <v>39059</v>
      </c>
      <c r="K58" s="331">
        <v>102.6</v>
      </c>
      <c r="L58" s="332">
        <v>48183</v>
      </c>
      <c r="M58" s="333">
        <v>-1.2</v>
      </c>
      <c r="N58" s="334">
        <v>103.8</v>
      </c>
    </row>
    <row r="59" spans="1:14" x14ac:dyDescent="0.15">
      <c r="A59" s="250"/>
      <c r="B59" s="246"/>
      <c r="C59" s="246"/>
      <c r="D59" s="246"/>
      <c r="E59" s="246"/>
      <c r="F59" s="246"/>
      <c r="G59" s="312" t="s">
        <v>522</v>
      </c>
      <c r="H59" s="313"/>
      <c r="I59" s="321">
        <v>2399105</v>
      </c>
      <c r="J59" s="322">
        <v>53196</v>
      </c>
      <c r="K59" s="323">
        <v>-34</v>
      </c>
      <c r="L59" s="324">
        <v>65876</v>
      </c>
      <c r="M59" s="325">
        <v>-25.1</v>
      </c>
      <c r="N59" s="326">
        <v>-8.9</v>
      </c>
    </row>
    <row r="60" spans="1:14" x14ac:dyDescent="0.15">
      <c r="A60" s="250"/>
      <c r="B60" s="246"/>
      <c r="C60" s="246"/>
      <c r="D60" s="246"/>
      <c r="E60" s="246"/>
      <c r="F60" s="246"/>
      <c r="G60" s="327"/>
      <c r="H60" s="328" t="s">
        <v>518</v>
      </c>
      <c r="I60" s="335">
        <v>1314013</v>
      </c>
      <c r="J60" s="330">
        <v>29136</v>
      </c>
      <c r="K60" s="331">
        <v>-25.4</v>
      </c>
      <c r="L60" s="332">
        <v>36484</v>
      </c>
      <c r="M60" s="333">
        <v>-24.3</v>
      </c>
      <c r="N60" s="334">
        <v>-1.1000000000000001</v>
      </c>
    </row>
    <row r="61" spans="1:14" x14ac:dyDescent="0.15">
      <c r="A61" s="250"/>
      <c r="B61" s="246"/>
      <c r="C61" s="246"/>
      <c r="D61" s="246"/>
      <c r="E61" s="246"/>
      <c r="F61" s="246"/>
      <c r="G61" s="312" t="s">
        <v>523</v>
      </c>
      <c r="H61" s="336"/>
      <c r="I61" s="337">
        <v>2999837</v>
      </c>
      <c r="J61" s="338">
        <v>65396</v>
      </c>
      <c r="K61" s="339">
        <v>61.4</v>
      </c>
      <c r="L61" s="340">
        <v>78470</v>
      </c>
      <c r="M61" s="341">
        <v>0.8</v>
      </c>
      <c r="N61" s="326">
        <v>60.6</v>
      </c>
    </row>
    <row r="62" spans="1:14" x14ac:dyDescent="0.15">
      <c r="A62" s="250"/>
      <c r="B62" s="246"/>
      <c r="C62" s="246"/>
      <c r="D62" s="246"/>
      <c r="E62" s="246"/>
      <c r="F62" s="246"/>
      <c r="G62" s="327"/>
      <c r="H62" s="328" t="s">
        <v>518</v>
      </c>
      <c r="I62" s="329">
        <v>1586344</v>
      </c>
      <c r="J62" s="330">
        <v>34548</v>
      </c>
      <c r="K62" s="331">
        <v>57.2</v>
      </c>
      <c r="L62" s="332">
        <v>43122</v>
      </c>
      <c r="M62" s="333">
        <v>0.7</v>
      </c>
      <c r="N62" s="334">
        <v>56.5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election activeCell="I62" sqref="I6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8"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31" zoomScale="70" zoomScaleNormal="70" zoomScaleSheetLayoutView="100" workbookViewId="0">
      <selection activeCell="L44" sqref="L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2" t="s">
        <v>3</v>
      </c>
      <c r="D47" s="1172"/>
      <c r="E47" s="1173"/>
      <c r="F47" s="11">
        <v>18.350000000000001</v>
      </c>
      <c r="G47" s="12">
        <v>19</v>
      </c>
      <c r="H47" s="12">
        <v>18.59</v>
      </c>
      <c r="I47" s="12">
        <v>18.55</v>
      </c>
      <c r="J47" s="13">
        <v>14.17</v>
      </c>
    </row>
    <row r="48" spans="2:10" ht="57.75" customHeight="1" x14ac:dyDescent="0.15">
      <c r="B48" s="14"/>
      <c r="C48" s="1174" t="s">
        <v>4</v>
      </c>
      <c r="D48" s="1174"/>
      <c r="E48" s="1175"/>
      <c r="F48" s="15">
        <v>1.7</v>
      </c>
      <c r="G48" s="16">
        <v>2.27</v>
      </c>
      <c r="H48" s="16">
        <v>1.03</v>
      </c>
      <c r="I48" s="16">
        <v>1.1599999999999999</v>
      </c>
      <c r="J48" s="17">
        <v>0.25</v>
      </c>
    </row>
    <row r="49" spans="2:10" ht="57.75" customHeight="1" thickBot="1" x14ac:dyDescent="0.2">
      <c r="B49" s="18"/>
      <c r="C49" s="1176" t="s">
        <v>5</v>
      </c>
      <c r="D49" s="1176"/>
      <c r="E49" s="1177"/>
      <c r="F49" s="19" t="s">
        <v>530</v>
      </c>
      <c r="G49" s="20">
        <v>1.19</v>
      </c>
      <c r="H49" s="20" t="s">
        <v>531</v>
      </c>
      <c r="I49" s="20">
        <v>0.43</v>
      </c>
      <c r="J49" s="21" t="s">
        <v>532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2018-04-25T01:54:05Z</cp:lastPrinted>
  <dcterms:created xsi:type="dcterms:W3CDTF">2018-01-24T05:37:16Z</dcterms:created>
  <dcterms:modified xsi:type="dcterms:W3CDTF">2018-11-20T06:10:55Z</dcterms:modified>
  <cp:category/>
</cp:coreProperties>
</file>