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75" yWindow="-75" windowWidth="9600" windowHeight="116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<sst xmlns="http://schemas.openxmlformats.org/spreadsheetml/2006/main" count="221" uniqueCount="111">
  <si>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</si>
  <si>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</si>
  <si>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</si>
  <si>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</si>
  <si>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</si>
  <si>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</si>
  <si>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</si>
  <si>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</si>
  <si>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</si>
  <si>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</si>
  <si>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</si>
  <si>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</si>
  <si>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</si>
  <si>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</si>
  <si>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</si>
  <si>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</si>
  <si>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</si>
  <si>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</si>
  <si>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</si>
  <si>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</si>
  <si>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</si>
  <si>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</si>
  <si>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</si>
  <si>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</si>
  <si>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</si>
  <si>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</si>
  <si>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</si>
  <si>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</si>
  <si>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</si>
  <si>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</si>
  <si>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</si>
  <si>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</si>
  <si>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</si>
  <si>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</si>
  <si>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</si>
  <si>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</si>
  <si>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</si>
  <si>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</si>
  <si>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</si>
  <si>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</si>
  <si>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</si>
  <si>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</si>
  <si>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</si>
  <si>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</si>
  <si>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</si>
  <si>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</si>
  <si>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</si>
  <si>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</si>
  <si>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</si>
  <si>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</si>
  <si>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</si>
  <si>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</si>
  <si>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</si>
  <si>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</si>
  <si>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</si>
  <si>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</si>
  <si>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</si>
  <si>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</si>
  <si>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</si>
  <si>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</si>
  <si>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</si>
  <si>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</si>
  <si>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</si>
  <si>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</si>
  <si>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</si>
  <si>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</si>
  <si>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</si>
  <si>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</si>
  <si>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</si>
  <si>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</si>
  <si>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</si>
  <si>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</si>
  <si>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</si>
  <si>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</si>
  <si>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</si>
  <si>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</si>
  <si>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</si>
  <si>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</si>
  <si>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</si>
  <si>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</si>
  <si>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</si>
  <si>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</si>
  <si>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</si>
  <si>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</si>
  <si>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</si>
  <si>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</si>
  <si>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</si>
  <si>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</si>
  <si>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</si>
  <si>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</si>
  <si>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</si>
  <si>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</si>
  <si>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</si>
  <si>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</si>
  <si>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</si>
  <si>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</si>
  <si>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</si>
  <si>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</si>
  <si>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</si>
  <si>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</si>
  <si>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</si>
  <si>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</si>
  <si>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</si>
  <si>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</si>
  <si>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</si>
  <si>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</si>
  <si>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</si>
  <si>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</si>
  <si>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施設供用開始から１７年を経過し、経年劣化による修繕等がでてきております。
　機械設備等については、Ｈ28年度から公共下水道長寿命化計画により、整備を進めていきます。</t>
    <phoneticPr fontId="4"/>
  </si>
  <si>
    <t>　公共下水道長寿命化計画を進めるにあたり、企業債の残高の増が想定され、一層の経営の健全性・効率性をが求められる。</t>
    <rPh sb="30" eb="32">
      <t>ソウテイ</t>
    </rPh>
    <phoneticPr fontId="4"/>
  </si>
  <si>
    <t>　町内中心区域であり、収益的収支は、増加傾向にあるが、今後は横ばい傾向が予想される。
　企業債残高のピークは過ぎ、現在は下降傾向にあります。企業債残高が平均値より低いのは、供用開始から年数が浅い為、大きな更新が無い事によると考えられます。当該値がH27年度において微増しているのは、企業会計移行による打切り決算の為、一時的に営業収益が減少したためです。
　施設利用率の平均値の低下は、接続率、近年の水の使用量の低下及び少子高齢化による利用者の減少等が考えられる。
　経営の健全性・効率性を考えるうえで、経費の節減、接続率の増加の検討,施設の統廃合の検討等が求められる。</t>
    <rPh sb="19" eb="20">
      <t>カ</t>
    </rPh>
    <rPh sb="81" eb="82">
      <t>ヒク</t>
    </rPh>
    <rPh sb="99" eb="100">
      <t>オオ</t>
    </rPh>
    <rPh sb="102" eb="104">
      <t>コウシン</t>
    </rPh>
    <rPh sb="105" eb="106">
      <t>ナ</t>
    </rPh>
    <rPh sb="107" eb="108">
      <t>コト</t>
    </rPh>
    <rPh sb="267" eb="269">
      <t>シセツ</t>
    </rPh>
    <rPh sb="270" eb="273">
      <t>トウハイゴウ</t>
    </rPh>
    <rPh sb="274" eb="27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</si>
</sst>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0.3</c:v>
                </c:pt>
                <c:pt idx="3" formatCode="#,##0.00;&quot;△&quot;#,##0.00;&quot;-&quot;">
                  <c:v>0.3</c:v>
                </c:pt>
                <c:pt idx="4">
                  <c:v>0</c:v>
                </c:pt>
              </c:numCache>
            </c:numRef>
          </c:val>
        </c:ser>
        <c:dLbls>
          <c:showLegendKey val="0"/>
          <c:showVal val="0"/>
          <c:showCatName val="0"/>
          <c:showSerName val="0"/>
          <c:showPercent val="0"/>
          <c:showBubbleSize val="0"/>
        </c:dLbls>
        <c:gapWidth val="150"/>
        <c:axId val="84774272"/>
        <c:axId val="847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0.04</c:v>
                </c:pt>
                <c:pt idx="4">
                  <c:v>0.11</c:v>
                </c:pt>
              </c:numCache>
            </c:numRef>
          </c:val>
          <c:smooth val="0"/>
        </c:ser>
        <c:dLbls>
          <c:showLegendKey val="0"/>
          <c:showVal val="0"/>
          <c:showCatName val="0"/>
          <c:showSerName val="0"/>
          <c:showPercent val="0"/>
          <c:showBubbleSize val="0"/>
        </c:dLbls>
        <c:marker val="1"/>
        <c:smooth val="0"/>
        <c:axId val="84774272"/>
        <c:axId val="84780544"/>
      </c:lineChart>
      <c:dateAx>
        <c:axId val="84774272"/>
        <c:scaling>
          <c:orientation val="minMax"/>
        </c:scaling>
        <c:delete val="1"/>
        <c:axPos val="b"/>
        <c:numFmt formatCode="ge" sourceLinked="1"/>
        <c:majorTickMark val="none"/>
        <c:minorTickMark val="none"/>
        <c:tickLblPos val="none"/>
        <c:crossAx val="84780544"/>
        <c:crosses val="autoZero"/>
        <c:auto val="1"/>
        <c:lblOffset val="100"/>
        <c:baseTimeUnit val="years"/>
      </c:dateAx>
      <c:valAx>
        <c:axId val="847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30.3</c:v>
                </c:pt>
                <c:pt idx="1">
                  <c:v>30.68</c:v>
                </c:pt>
                <c:pt idx="2">
                  <c:v>32.979999999999997</c:v>
                </c:pt>
                <c:pt idx="3">
                  <c:v>31.06</c:v>
                </c:pt>
                <c:pt idx="4">
                  <c:v>29.72</c:v>
                </c:pt>
              </c:numCache>
            </c:numRef>
          </c:val>
        </c:ser>
        <c:dLbls>
          <c:showLegendKey val="0"/>
          <c:showVal val="0"/>
          <c:showCatName val="0"/>
          <c:showSerName val="0"/>
          <c:showPercent val="0"/>
          <c:showBubbleSize val="0"/>
        </c:dLbls>
        <c:gapWidth val="150"/>
        <c:axId val="87257088"/>
        <c:axId val="872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54.44</c:v>
                </c:pt>
                <c:pt idx="4">
                  <c:v>54.67</c:v>
                </c:pt>
              </c:numCache>
            </c:numRef>
          </c:val>
          <c:smooth val="0"/>
        </c:ser>
        <c:dLbls>
          <c:showLegendKey val="0"/>
          <c:showVal val="0"/>
          <c:showCatName val="0"/>
          <c:showSerName val="0"/>
          <c:showPercent val="0"/>
          <c:showBubbleSize val="0"/>
        </c:dLbls>
        <c:marker val="1"/>
        <c:smooth val="0"/>
        <c:axId val="87257088"/>
        <c:axId val="87259008"/>
      </c:lineChart>
      <c:dateAx>
        <c:axId val="87257088"/>
        <c:scaling>
          <c:orientation val="minMax"/>
        </c:scaling>
        <c:delete val="1"/>
        <c:axPos val="b"/>
        <c:numFmt formatCode="ge" sourceLinked="1"/>
        <c:majorTickMark val="none"/>
        <c:minorTickMark val="none"/>
        <c:tickLblPos val="none"/>
        <c:crossAx val="87259008"/>
        <c:crosses val="autoZero"/>
        <c:auto val="1"/>
        <c:lblOffset val="100"/>
        <c:baseTimeUnit val="years"/>
      </c:dateAx>
      <c:valAx>
        <c:axId val="872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80.900000000000006</c:v>
                </c:pt>
                <c:pt idx="1">
                  <c:v>83</c:v>
                </c:pt>
                <c:pt idx="2">
                  <c:v>82.55</c:v>
                </c:pt>
                <c:pt idx="3">
                  <c:v>85.44</c:v>
                </c:pt>
                <c:pt idx="4">
                  <c:v>86.67</c:v>
                </c:pt>
              </c:numCache>
            </c:numRef>
          </c:val>
        </c:ser>
        <c:dLbls>
          <c:showLegendKey val="0"/>
          <c:showVal val="0"/>
          <c:showCatName val="0"/>
          <c:showSerName val="0"/>
          <c:showPercent val="0"/>
          <c:showBubbleSize val="0"/>
        </c:dLbls>
        <c:gapWidth val="150"/>
        <c:axId val="87301504"/>
        <c:axId val="873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84.2</c:v>
                </c:pt>
                <c:pt idx="4">
                  <c:v>83.8</c:v>
                </c:pt>
              </c:numCache>
            </c:numRef>
          </c:val>
          <c:smooth val="0"/>
        </c:ser>
        <c:dLbls>
          <c:showLegendKey val="0"/>
          <c:showVal val="0"/>
          <c:showCatName val="0"/>
          <c:showSerName val="0"/>
          <c:showPercent val="0"/>
          <c:showBubbleSize val="0"/>
        </c:dLbls>
        <c:marker val="1"/>
        <c:smooth val="0"/>
        <c:axId val="87301504"/>
        <c:axId val="87311872"/>
      </c:lineChart>
      <c:dateAx>
        <c:axId val="87301504"/>
        <c:scaling>
          <c:orientation val="minMax"/>
        </c:scaling>
        <c:delete val="1"/>
        <c:axPos val="b"/>
        <c:numFmt formatCode="ge" sourceLinked="1"/>
        <c:majorTickMark val="none"/>
        <c:minorTickMark val="none"/>
        <c:tickLblPos val="none"/>
        <c:crossAx val="87311872"/>
        <c:crosses val="autoZero"/>
        <c:auto val="1"/>
        <c:lblOffset val="100"/>
        <c:baseTimeUnit val="years"/>
      </c:dateAx>
      <c:valAx>
        <c:axId val="873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99.31</c:v>
                </c:pt>
                <c:pt idx="1">
                  <c:v>101.43</c:v>
                </c:pt>
                <c:pt idx="2">
                  <c:v>102.64</c:v>
                </c:pt>
                <c:pt idx="3">
                  <c:v>102.84</c:v>
                </c:pt>
                <c:pt idx="4">
                  <c:v>113.52</c:v>
                </c:pt>
              </c:numCache>
            </c:numRef>
          </c:val>
        </c:ser>
        <c:dLbls>
          <c:showLegendKey val="0"/>
          <c:showVal val="0"/>
          <c:showCatName val="0"/>
          <c:showSerName val="0"/>
          <c:showPercent val="0"/>
          <c:showBubbleSize val="0"/>
        </c:dLbls>
        <c:gapWidth val="150"/>
        <c:axId val="84798464"/>
        <c:axId val="866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98464"/>
        <c:axId val="86606976"/>
      </c:lineChart>
      <c:dateAx>
        <c:axId val="84798464"/>
        <c:scaling>
          <c:orientation val="minMax"/>
        </c:scaling>
        <c:delete val="1"/>
        <c:axPos val="b"/>
        <c:numFmt formatCode="ge" sourceLinked="1"/>
        <c:majorTickMark val="none"/>
        <c:minorTickMark val="none"/>
        <c:tickLblPos val="none"/>
        <c:crossAx val="86606976"/>
        <c:crosses val="autoZero"/>
        <c:auto val="1"/>
        <c:lblOffset val="100"/>
        <c:baseTimeUnit val="years"/>
      </c:dateAx>
      <c:valAx>
        <c:axId val="866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20800"/>
        <c:axId val="866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20800"/>
        <c:axId val="86622976"/>
      </c:lineChart>
      <c:dateAx>
        <c:axId val="86620800"/>
        <c:scaling>
          <c:orientation val="minMax"/>
        </c:scaling>
        <c:delete val="1"/>
        <c:axPos val="b"/>
        <c:numFmt formatCode="ge" sourceLinked="1"/>
        <c:majorTickMark val="none"/>
        <c:minorTickMark val="none"/>
        <c:tickLblPos val="none"/>
        <c:crossAx val="86622976"/>
        <c:crosses val="autoZero"/>
        <c:auto val="1"/>
        <c:lblOffset val="100"/>
        <c:baseTimeUnit val="years"/>
      </c:dateAx>
      <c:valAx>
        <c:axId val="866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10528"/>
        <c:axId val="867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10528"/>
        <c:axId val="86724992"/>
      </c:lineChart>
      <c:dateAx>
        <c:axId val="86710528"/>
        <c:scaling>
          <c:orientation val="minMax"/>
        </c:scaling>
        <c:delete val="1"/>
        <c:axPos val="b"/>
        <c:numFmt formatCode="ge" sourceLinked="1"/>
        <c:majorTickMark val="none"/>
        <c:minorTickMark val="none"/>
        <c:tickLblPos val="none"/>
        <c:crossAx val="86724992"/>
        <c:crosses val="autoZero"/>
        <c:auto val="1"/>
        <c:lblOffset val="100"/>
        <c:baseTimeUnit val="years"/>
      </c:dateAx>
      <c:valAx>
        <c:axId val="867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57376"/>
        <c:axId val="867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57376"/>
        <c:axId val="86759296"/>
      </c:lineChart>
      <c:dateAx>
        <c:axId val="86757376"/>
        <c:scaling>
          <c:orientation val="minMax"/>
        </c:scaling>
        <c:delete val="1"/>
        <c:axPos val="b"/>
        <c:numFmt formatCode="ge" sourceLinked="1"/>
        <c:majorTickMark val="none"/>
        <c:minorTickMark val="none"/>
        <c:tickLblPos val="none"/>
        <c:crossAx val="86759296"/>
        <c:crosses val="autoZero"/>
        <c:auto val="1"/>
        <c:lblOffset val="100"/>
        <c:baseTimeUnit val="years"/>
      </c:dateAx>
      <c:valAx>
        <c:axId val="867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5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90144"/>
        <c:axId val="867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90144"/>
        <c:axId val="86792064"/>
      </c:lineChart>
      <c:dateAx>
        <c:axId val="86790144"/>
        <c:scaling>
          <c:orientation val="minMax"/>
        </c:scaling>
        <c:delete val="1"/>
        <c:axPos val="b"/>
        <c:numFmt formatCode="ge" sourceLinked="1"/>
        <c:majorTickMark val="none"/>
        <c:minorTickMark val="none"/>
        <c:tickLblPos val="none"/>
        <c:crossAx val="86792064"/>
        <c:crosses val="autoZero"/>
        <c:auto val="1"/>
        <c:lblOffset val="100"/>
        <c:baseTimeUnit val="years"/>
      </c:dateAx>
      <c:valAx>
        <c:axId val="867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177.93</c:v>
                </c:pt>
                <c:pt idx="1">
                  <c:v>191.09</c:v>
                </c:pt>
                <c:pt idx="2">
                  <c:v>131.57</c:v>
                </c:pt>
                <c:pt idx="3">
                  <c:v>146.05000000000001</c:v>
                </c:pt>
                <c:pt idx="4">
                  <c:v>207.77</c:v>
                </c:pt>
              </c:numCache>
            </c:numRef>
          </c:val>
        </c:ser>
        <c:dLbls>
          <c:showLegendKey val="0"/>
          <c:showVal val="0"/>
          <c:showCatName val="0"/>
          <c:showSerName val="0"/>
          <c:showPercent val="0"/>
          <c:showBubbleSize val="0"/>
        </c:dLbls>
        <c:gapWidth val="150"/>
        <c:axId val="86816640"/>
        <c:axId val="868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1136.5</c:v>
                </c:pt>
                <c:pt idx="4">
                  <c:v>1118.56</c:v>
                </c:pt>
              </c:numCache>
            </c:numRef>
          </c:val>
          <c:smooth val="0"/>
        </c:ser>
        <c:dLbls>
          <c:showLegendKey val="0"/>
          <c:showVal val="0"/>
          <c:showCatName val="0"/>
          <c:showSerName val="0"/>
          <c:showPercent val="0"/>
          <c:showBubbleSize val="0"/>
        </c:dLbls>
        <c:marker val="1"/>
        <c:smooth val="0"/>
        <c:axId val="86816640"/>
        <c:axId val="86831104"/>
      </c:lineChart>
      <c:dateAx>
        <c:axId val="86816640"/>
        <c:scaling>
          <c:orientation val="minMax"/>
        </c:scaling>
        <c:delete val="1"/>
        <c:axPos val="b"/>
        <c:numFmt formatCode="ge" sourceLinked="1"/>
        <c:majorTickMark val="none"/>
        <c:minorTickMark val="none"/>
        <c:tickLblPos val="none"/>
        <c:crossAx val="86831104"/>
        <c:crosses val="autoZero"/>
        <c:auto val="1"/>
        <c:lblOffset val="100"/>
        <c:baseTimeUnit val="years"/>
      </c:dateAx>
      <c:valAx>
        <c:axId val="868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93.1</c:v>
                </c:pt>
                <c:pt idx="3">
                  <c:v>86.49</c:v>
                </c:pt>
                <c:pt idx="4">
                  <c:v>87.83</c:v>
                </c:pt>
              </c:numCache>
            </c:numRef>
          </c:val>
        </c:ser>
        <c:dLbls>
          <c:showLegendKey val="0"/>
          <c:showVal val="0"/>
          <c:showCatName val="0"/>
          <c:showSerName val="0"/>
          <c:showPercent val="0"/>
          <c:showBubbleSize val="0"/>
        </c:dLbls>
        <c:gapWidth val="150"/>
        <c:axId val="87176320"/>
        <c:axId val="8717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71.650000000000006</c:v>
                </c:pt>
                <c:pt idx="4">
                  <c:v>72.33</c:v>
                </c:pt>
              </c:numCache>
            </c:numRef>
          </c:val>
          <c:smooth val="0"/>
        </c:ser>
        <c:dLbls>
          <c:showLegendKey val="0"/>
          <c:showVal val="0"/>
          <c:showCatName val="0"/>
          <c:showSerName val="0"/>
          <c:showPercent val="0"/>
          <c:showBubbleSize val="0"/>
        </c:dLbls>
        <c:marker val="1"/>
        <c:smooth val="0"/>
        <c:axId val="87176320"/>
        <c:axId val="87178240"/>
      </c:lineChart>
      <c:dateAx>
        <c:axId val="87176320"/>
        <c:scaling>
          <c:orientation val="minMax"/>
        </c:scaling>
        <c:delete val="1"/>
        <c:axPos val="b"/>
        <c:numFmt formatCode="ge" sourceLinked="1"/>
        <c:majorTickMark val="none"/>
        <c:minorTickMark val="none"/>
        <c:tickLblPos val="none"/>
        <c:crossAx val="87178240"/>
        <c:crosses val="autoZero"/>
        <c:auto val="1"/>
        <c:lblOffset val="100"/>
        <c:baseTimeUnit val="years"/>
      </c:dateAx>
      <c:valAx>
        <c:axId val="871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164.68</c:v>
                </c:pt>
                <c:pt idx="1">
                  <c:v>156.06</c:v>
                </c:pt>
                <c:pt idx="2">
                  <c:v>157.55000000000001</c:v>
                </c:pt>
                <c:pt idx="3">
                  <c:v>185.81</c:v>
                </c:pt>
                <c:pt idx="4">
                  <c:v>174.32</c:v>
                </c:pt>
              </c:numCache>
            </c:numRef>
          </c:val>
        </c:ser>
        <c:dLbls>
          <c:showLegendKey val="0"/>
          <c:showVal val="0"/>
          <c:showCatName val="0"/>
          <c:showSerName val="0"/>
          <c:showPercent val="0"/>
          <c:showBubbleSize val="0"/>
        </c:dLbls>
        <c:gapWidth val="150"/>
        <c:axId val="87220608"/>
        <c:axId val="872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217.82</c:v>
                </c:pt>
                <c:pt idx="4">
                  <c:v>215.28</c:v>
                </c:pt>
              </c:numCache>
            </c:numRef>
          </c:val>
          <c:smooth val="0"/>
        </c:ser>
        <c:dLbls>
          <c:showLegendKey val="0"/>
          <c:showVal val="0"/>
          <c:showCatName val="0"/>
          <c:showSerName val="0"/>
          <c:showPercent val="0"/>
          <c:showBubbleSize val="0"/>
        </c:dLbls>
        <c:marker val="1"/>
        <c:smooth val="0"/>
        <c:axId val="87220608"/>
        <c:axId val="87222528"/>
      </c:lineChart>
      <c:dateAx>
        <c:axId val="87220608"/>
        <c:scaling>
          <c:orientation val="minMax"/>
        </c:scaling>
        <c:delete val="1"/>
        <c:axPos val="b"/>
        <c:numFmt formatCode="ge" sourceLinked="1"/>
        <c:majorTickMark val="none"/>
        <c:minorTickMark val="none"/>
        <c:tickLblPos val="none"/>
        <c:crossAx val="87222528"/>
        <c:crosses val="autoZero"/>
        <c:auto val="1"/>
        <c:lblOffset val="100"/>
        <c:baseTimeUnit val="years"/>
      </c:dateAx>
      <c:valAx>
        <c:axId val="872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10" zoomScale="75" zoomScaleNormal="75"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新温泉町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15451</v>
      </c>
      <c r="AM8" s="47"/>
      <c r="AN8" s="47"/>
      <c r="AO8" s="47"/>
      <c r="AP8" s="47"/>
      <c r="AQ8" s="47"/>
      <c r="AR8" s="47"/>
      <c r="AS8" s="47"/>
      <c r="AT8" s="43">
        <f>データ!S6</f>
        <v>241.01</v>
      </c>
      <c r="AU8" s="43"/>
      <c r="AV8" s="43"/>
      <c r="AW8" s="43"/>
      <c r="AX8" s="43"/>
      <c r="AY8" s="43"/>
      <c r="AZ8" s="43"/>
      <c r="BA8" s="43"/>
      <c r="BB8" s="43">
        <f>データ!T6</f>
        <v>64.11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31.26</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4787</v>
      </c>
      <c r="AM10" s="47"/>
      <c r="AN10" s="47"/>
      <c r="AO10" s="47"/>
      <c r="AP10" s="47"/>
      <c r="AQ10" s="47"/>
      <c r="AR10" s="47"/>
      <c r="AS10" s="47"/>
      <c r="AT10" s="43">
        <f>データ!V6</f>
        <v>1.9</v>
      </c>
      <c r="AU10" s="43"/>
      <c r="AV10" s="43"/>
      <c r="AW10" s="43"/>
      <c r="AX10" s="43"/>
      <c r="AY10" s="43"/>
      <c r="AZ10" s="43"/>
      <c r="BA10" s="43"/>
      <c r="BB10" s="43">
        <f>データ!W6</f>
        <v>2519.4699999999998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285862</v>
      </c>
      <c r="D6" s="31">
        <f t="shared" si="3"/>
        <v>47</v>
      </c>
      <c r="E6" s="31">
        <f t="shared" si="3"/>
        <v>17</v>
      </c>
      <c r="F6" s="31">
        <f t="shared" si="3"/>
        <v>1</v>
      </c>
      <c r="G6" s="31">
        <f t="shared" si="3"/>
        <v>0</v>
      </c>
      <c r="H6" s="31" t="str">
        <f t="shared" si="3"/>
        <v>兵庫県　新温泉町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31.26</v>
      </c>
      <c r="P6" s="32">
        <f t="shared" si="3"/>
        <v>100</v>
      </c>
      <c r="Q6" s="32">
        <f t="shared" si="3"/>
        <v>4860</v>
      </c>
      <c r="R6" s="32">
        <f t="shared" si="3"/>
        <v>15451</v>
      </c>
      <c r="S6" s="32">
        <f t="shared" si="3"/>
        <v>241.01</v>
      </c>
      <c r="T6" s="32">
        <f t="shared" si="3"/>
        <v>64.11</v>
      </c>
      <c r="U6" s="32">
        <f t="shared" si="3"/>
        <v>4787</v>
      </c>
      <c r="V6" s="32">
        <f t="shared" si="3"/>
        <v>1.9</v>
      </c>
      <c r="W6" s="32">
        <f t="shared" si="3"/>
        <v>2519.4699999999998</v>
      </c>
      <c r="X6" s="33">
        <f>IF(X7="",NA(),X7)</f>
        <v>99.31</v>
      </c>
      <c r="Y6" s="33">
        <f t="shared" ref="Y6:AG6" si="4">IF(Y7="",NA(),Y7)</f>
        <v>101.43</v>
      </c>
      <c r="Z6" s="33">
        <f t="shared" si="4"/>
        <v>102.64</v>
      </c>
      <c r="AA6" s="33">
        <f t="shared" si="4"/>
        <v>102.84</v>
      </c>
      <c r="AB6" s="33">
        <f t="shared" si="4"/>
        <v>113.52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177.93</v>
      </c>
      <c r="BF6" s="33">
        <f t="shared" ref="BF6:BN6" si="7">IF(BF7="",NA(),BF7)</f>
        <v>191.09</v>
      </c>
      <c r="BG6" s="33">
        <f t="shared" si="7"/>
        <v>131.57</v>
      </c>
      <c r="BH6" s="33">
        <f t="shared" si="7"/>
        <v>146.05000000000001</v>
      </c>
      <c r="BI6" s="33">
        <f t="shared" si="7"/>
        <v>207.77</v>
      </c>
      <c r="BJ6" s="33">
        <f t="shared" si="7"/>
        <v>1749.66</v>
      </c>
      <c r="BK6" s="33">
        <f t="shared" si="7"/>
        <v>1574.53</v>
      </c>
      <c r="BL6" s="33">
        <f t="shared" si="7"/>
        <v>1506.51</v>
      </c>
      <c r="BM6" s="33">
        <f t="shared" si="7"/>
        <v>1136.5</v>
      </c>
      <c r="BN6" s="33">
        <f t="shared" si="7"/>
        <v>1118.56</v>
      </c>
      <c r="BO6" s="32" t="str">
        <f>IF(BO7="","",IF(BO7="-","【-】","【"&amp;SUBSTITUTE(TEXT(BO7,"#,##0.00"),"-","△")&amp;"】"))</f>
        <v>【763.62】</v>
      </c>
      <c r="BP6" s="33">
        <f>IF(BP7="",NA(),BP7)</f>
        <v>100</v>
      </c>
      <c r="BQ6" s="33">
        <f t="shared" ref="BQ6:BY6" si="8">IF(BQ7="",NA(),BQ7)</f>
        <v>100</v>
      </c>
      <c r="BR6" s="33">
        <f t="shared" si="8"/>
        <v>93.1</v>
      </c>
      <c r="BS6" s="33">
        <f t="shared" si="8"/>
        <v>86.49</v>
      </c>
      <c r="BT6" s="33">
        <f t="shared" si="8"/>
        <v>87.83</v>
      </c>
      <c r="BU6" s="33">
        <f t="shared" si="8"/>
        <v>54.46</v>
      </c>
      <c r="BV6" s="33">
        <f t="shared" si="8"/>
        <v>57.36</v>
      </c>
      <c r="BW6" s="33">
        <f t="shared" si="8"/>
        <v>57.33</v>
      </c>
      <c r="BX6" s="33">
        <f t="shared" si="8"/>
        <v>71.650000000000006</v>
      </c>
      <c r="BY6" s="33">
        <f t="shared" si="8"/>
        <v>72.33</v>
      </c>
      <c r="BZ6" s="32" t="str">
        <f>IF(BZ7="","",IF(BZ7="-","【-】","【"&amp;SUBSTITUTE(TEXT(BZ7,"#,##0.00"),"-","△")&amp;"】"))</f>
        <v>【98.53】</v>
      </c>
      <c r="CA6" s="33">
        <f>IF(CA7="",NA(),CA7)</f>
        <v>164.68</v>
      </c>
      <c r="CB6" s="33">
        <f t="shared" ref="CB6:CJ6" si="9">IF(CB7="",NA(),CB7)</f>
        <v>156.06</v>
      </c>
      <c r="CC6" s="33">
        <f t="shared" si="9"/>
        <v>157.55000000000001</v>
      </c>
      <c r="CD6" s="33">
        <f t="shared" si="9"/>
        <v>185.81</v>
      </c>
      <c r="CE6" s="33">
        <f t="shared" si="9"/>
        <v>174.32</v>
      </c>
      <c r="CF6" s="33">
        <f t="shared" si="9"/>
        <v>293.08999999999997</v>
      </c>
      <c r="CG6" s="33">
        <f t="shared" si="9"/>
        <v>279.91000000000003</v>
      </c>
      <c r="CH6" s="33">
        <f t="shared" si="9"/>
        <v>284.52999999999997</v>
      </c>
      <c r="CI6" s="33">
        <f t="shared" si="9"/>
        <v>217.82</v>
      </c>
      <c r="CJ6" s="33">
        <f t="shared" si="9"/>
        <v>215.28</v>
      </c>
      <c r="CK6" s="32" t="str">
        <f>IF(CK7="","",IF(CK7="-","【-】","【"&amp;SUBSTITUTE(TEXT(CK7,"#,##0.00"),"-","△")&amp;"】"))</f>
        <v>【139.70】</v>
      </c>
      <c r="CL6" s="33">
        <f>IF(CL7="",NA(),CL7)</f>
        <v>30.3</v>
      </c>
      <c r="CM6" s="33">
        <f t="shared" ref="CM6:CU6" si="10">IF(CM7="",NA(),CM7)</f>
        <v>30.68</v>
      </c>
      <c r="CN6" s="33">
        <f t="shared" si="10"/>
        <v>32.979999999999997</v>
      </c>
      <c r="CO6" s="33">
        <f t="shared" si="10"/>
        <v>31.06</v>
      </c>
      <c r="CP6" s="33">
        <f t="shared" si="10"/>
        <v>29.72</v>
      </c>
      <c r="CQ6" s="33">
        <f t="shared" si="10"/>
        <v>38.950000000000003</v>
      </c>
      <c r="CR6" s="33">
        <f t="shared" si="10"/>
        <v>40.07</v>
      </c>
      <c r="CS6" s="33">
        <f t="shared" si="10"/>
        <v>39.92</v>
      </c>
      <c r="CT6" s="33">
        <f t="shared" si="10"/>
        <v>54.44</v>
      </c>
      <c r="CU6" s="33">
        <f t="shared" si="10"/>
        <v>54.67</v>
      </c>
      <c r="CV6" s="32" t="str">
        <f>IF(CV7="","",IF(CV7="-","【-】","【"&amp;SUBSTITUTE(TEXT(CV7,"#,##0.00"),"-","△")&amp;"】"))</f>
        <v>【60.01】</v>
      </c>
      <c r="CW6" s="33">
        <f>IF(CW7="",NA(),CW7)</f>
        <v>80.900000000000006</v>
      </c>
      <c r="CX6" s="33">
        <f t="shared" ref="CX6:DF6" si="11">IF(CX7="",NA(),CX7)</f>
        <v>83</v>
      </c>
      <c r="CY6" s="33">
        <f t="shared" si="11"/>
        <v>82.55</v>
      </c>
      <c r="CZ6" s="33">
        <f t="shared" si="11"/>
        <v>85.44</v>
      </c>
      <c r="DA6" s="33">
        <f t="shared" si="11"/>
        <v>86.67</v>
      </c>
      <c r="DB6" s="33">
        <f t="shared" si="11"/>
        <v>65.599999999999994</v>
      </c>
      <c r="DC6" s="33">
        <f t="shared" si="11"/>
        <v>66</v>
      </c>
      <c r="DD6" s="33">
        <f t="shared" si="11"/>
        <v>65.86</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0.3</v>
      </c>
      <c r="EG6" s="33">
        <f t="shared" si="14"/>
        <v>0.3</v>
      </c>
      <c r="EH6" s="32">
        <f t="shared" si="14"/>
        <v>0</v>
      </c>
      <c r="EI6" s="33">
        <f t="shared" si="14"/>
        <v>0.18</v>
      </c>
      <c r="EJ6" s="33">
        <f t="shared" si="14"/>
        <v>0.18</v>
      </c>
      <c r="EK6" s="33">
        <f t="shared" si="14"/>
        <v>0.19</v>
      </c>
      <c r="EL6" s="33">
        <f t="shared" si="14"/>
        <v>0.04</v>
      </c>
      <c r="EM6" s="33">
        <f t="shared" si="14"/>
        <v>0.11</v>
      </c>
      <c r="EN6" s="32" t="str">
        <f>IF(EN7="","",IF(EN7="-","【-】","【"&amp;SUBSTITUTE(TEXT(EN7,"#,##0.00"),"-","△")&amp;"】"))</f>
        <v>【0.23】</v>
      </c>
    </row>
    <row r="7" spans="1:144" s="34" customFormat="1">
      <c r="A7" s="26"/>
      <c r="B7" s="35">
        <v>2015</v>
      </c>
      <c r="C7" s="35">
        <v>285862</v>
      </c>
      <c r="D7" s="35">
        <v>47</v>
      </c>
      <c r="E7" s="35">
        <v>17</v>
      </c>
      <c r="F7" s="35">
        <v>1</v>
      </c>
      <c r="G7" s="35">
        <v>0</v>
      </c>
      <c r="H7" s="35" t="s">
        <v>96</v>
      </c>
      <c r="I7" s="35" t="s">
        <v>97</v>
      </c>
      <c r="J7" s="35" t="s">
        <v>98</v>
      </c>
      <c r="K7" s="35" t="s">
        <v>99</v>
      </c>
      <c r="L7" s="35" t="s">
        <v>100</v>
      </c>
      <c r="M7" s="36" t="s">
        <v>101</v>
      </c>
      <c r="N7" s="36" t="s">
        <v>102</v>
      </c>
      <c r="O7" s="36">
        <v>31.26</v>
      </c>
      <c r="P7" s="36">
        <v>100</v>
      </c>
      <c r="Q7" s="36">
        <v>4860</v>
      </c>
      <c r="R7" s="36">
        <v>15451</v>
      </c>
      <c r="S7" s="36">
        <v>241.01</v>
      </c>
      <c r="T7" s="36">
        <v>64.11</v>
      </c>
      <c r="U7" s="36">
        <v>4787</v>
      </c>
      <c r="V7" s="36">
        <v>1.9</v>
      </c>
      <c r="W7" s="36">
        <v>2519.4699999999998</v>
      </c>
      <c r="X7" s="36">
        <v>99.31</v>
      </c>
      <c r="Y7" s="36">
        <v>101.43</v>
      </c>
      <c r="Z7" s="36">
        <v>102.64</v>
      </c>
      <c r="AA7" s="36">
        <v>102.84</v>
      </c>
      <c r="AB7" s="36">
        <v>113.52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177.93</v>
      </c>
      <c r="BF7" s="36">
        <v>191.09</v>
      </c>
      <c r="BG7" s="36">
        <v>131.57</v>
      </c>
      <c r="BH7" s="36">
        <v>146.05000000000001</v>
      </c>
      <c r="BI7" s="36">
        <v>207.77</v>
      </c>
      <c r="BJ7" s="36">
        <v>1749.66</v>
      </c>
      <c r="BK7" s="36">
        <v>1574.53</v>
      </c>
      <c r="BL7" s="36">
        <v>1506.51</v>
      </c>
      <c r="BM7" s="36">
        <v>1136.5</v>
      </c>
      <c r="BN7" s="36">
        <v>1118.56</v>
      </c>
      <c r="BO7" s="36">
        <v>763.62</v>
      </c>
      <c r="BP7" s="36">
        <v>100</v>
      </c>
      <c r="BQ7" s="36">
        <v>100</v>
      </c>
      <c r="BR7" s="36">
        <v>93.1</v>
      </c>
      <c r="BS7" s="36">
        <v>86.49</v>
      </c>
      <c r="BT7" s="36">
        <v>87.83</v>
      </c>
      <c r="BU7" s="36">
        <v>54.46</v>
      </c>
      <c r="BV7" s="36">
        <v>57.36</v>
      </c>
      <c r="BW7" s="36">
        <v>57.33</v>
      </c>
      <c r="BX7" s="36">
        <v>71.650000000000006</v>
      </c>
      <c r="BY7" s="36">
        <v>72.33</v>
      </c>
      <c r="BZ7" s="36">
        <v>98.53</v>
      </c>
      <c r="CA7" s="36">
        <v>164.68</v>
      </c>
      <c r="CB7" s="36">
        <v>156.06</v>
      </c>
      <c r="CC7" s="36">
        <v>157.55000000000001</v>
      </c>
      <c r="CD7" s="36">
        <v>185.81</v>
      </c>
      <c r="CE7" s="36">
        <v>174.32</v>
      </c>
      <c r="CF7" s="36">
        <v>293.08999999999997</v>
      </c>
      <c r="CG7" s="36">
        <v>279.91000000000003</v>
      </c>
      <c r="CH7" s="36">
        <v>284.52999999999997</v>
      </c>
      <c r="CI7" s="36">
        <v>217.82</v>
      </c>
      <c r="CJ7" s="36">
        <v>215.28</v>
      </c>
      <c r="CK7" s="36">
        <v>139.69999999999999</v>
      </c>
      <c r="CL7" s="36">
        <v>30.3</v>
      </c>
      <c r="CM7" s="36">
        <v>30.68</v>
      </c>
      <c r="CN7" s="36">
        <v>32.979999999999997</v>
      </c>
      <c r="CO7" s="36">
        <v>31.06</v>
      </c>
      <c r="CP7" s="36">
        <v>29.72</v>
      </c>
      <c r="CQ7" s="36">
        <v>38.950000000000003</v>
      </c>
      <c r="CR7" s="36">
        <v>40.07</v>
      </c>
      <c r="CS7" s="36">
        <v>39.92</v>
      </c>
      <c r="CT7" s="36">
        <v>54.44</v>
      </c>
      <c r="CU7" s="36">
        <v>54.67</v>
      </c>
      <c r="CV7" s="36">
        <v>60.01</v>
      </c>
      <c r="CW7" s="36">
        <v>80.900000000000006</v>
      </c>
      <c r="CX7" s="36">
        <v>83</v>
      </c>
      <c r="CY7" s="36">
        <v>82.55</v>
      </c>
      <c r="CZ7" s="36">
        <v>85.44</v>
      </c>
      <c r="DA7" s="36">
        <v>86.67</v>
      </c>
      <c r="DB7" s="36">
        <v>65.599999999999994</v>
      </c>
      <c r="DC7" s="36">
        <v>66</v>
      </c>
      <c r="DD7" s="36">
        <v>65.86</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0.3</v>
      </c>
      <c r="EG7" s="36">
        <v>0.3</v>
      </c>
      <c r="EH7" s="36">
        <v>0</v>
      </c>
      <c r="EI7" s="36">
        <v>0.18</v>
      </c>
      <c r="EJ7" s="36">
        <v>0.18</v>
      </c>
      <c r="EK7" s="36">
        <v>0.19</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2017-02-08T02:52:40Z</dcterms:created>
  <dcterms:modified xsi:type="dcterms:W3CDTF">2017-02-20T03:40:20Z</dcterms:modified>
</cp:coreProperties>
</file>