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<sst xmlns="http://schemas.openxmlformats.org/spreadsheetml/2006/main" count="217" uniqueCount="107">
  <si>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</si>
  <si>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</si>
  <si>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</si>
  <si>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</si>
  <si>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</si>
  <si>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</si>
  <si>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</si>
  <si>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</si>
  <si>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</si>
  <si>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</si>
  <si>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</si>
  <si>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</si>
  <si>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</si>
  <si>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</si>
  <si>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</si>
  <si>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</si>
  <si>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</si>
  <si>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</si>
  <si>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</si>
  <si>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</si>
  <si>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</si>
  <si>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</si>
  <si>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</si>
  <si>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</si>
  <si>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</si>
  <si>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</si>
  <si>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</si>
  <si>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</si>
  <si>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</si>
  <si>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</si>
  <si>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</si>
  <si>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</si>
  <si>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</si>
  <si>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</si>
  <si>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</si>
  <si>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</si>
  <si>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</si>
  <si>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</si>
  <si>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</si>
  <si>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</si>
  <si>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</si>
  <si>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</si>
  <si>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</si>
  <si>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</si>
  <si>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</si>
  <si>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</si>
  <si>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</si>
  <si>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</si>
  <si>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</si>
  <si>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</si>
  <si>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</si>
  <si>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</si>
  <si>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</si>
  <si>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</si>
  <si>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</si>
  <si>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</si>
  <si>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</si>
  <si>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</si>
  <si>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</si>
  <si>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</si>
  <si>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</si>
  <si>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</si>
  <si>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</si>
  <si>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</si>
  <si>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</si>
  <si>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</si>
  <si>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</si>
  <si>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</si>
  <si>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</si>
  <si>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</si>
  <si>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</si>
  <si>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</si>
  <si>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</si>
  <si>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</si>
  <si>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</si>
  <si>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</si>
  <si>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</si>
  <si>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</si>
  <si>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</si>
  <si>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</si>
  <si>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</si>
  <si>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</si>
  <si>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</si>
  <si>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</si>
  <si>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</si>
  <si>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</si>
  <si>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</si>
  <si>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</si>
  <si>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</si>
  <si>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</si>
  <si>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</si>
  <si>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</si>
  <si>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</si>
  <si>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</si>
  <si>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</si>
  <si>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</si>
  <si>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</si>
  <si>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</si>
  <si>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</si>
  <si>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</si>
  <si>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</si>
  <si>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</si>
  <si>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</si>
  <si>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</si>
  <si>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小規模施設が多く給水原価・料金回収率の向上を図ることが困難で地形的条件でも施設間の統合を進めることもできない。また、有収率の向上に漏水の早期発見、施設点検委託を行い大規模改修にならないよう設備の維持を行い経費の削減に努める。平成27年度の有収率の減少は、平成28年1月寒波による凍結漏水と考えている。</t>
    <rPh sb="1" eb="4">
      <t>ショウキボ</t>
    </rPh>
    <rPh sb="4" eb="6">
      <t>シセツ</t>
    </rPh>
    <rPh sb="7" eb="8">
      <t>オオ</t>
    </rPh>
    <rPh sb="9" eb="11">
      <t>キュウスイ</t>
    </rPh>
    <rPh sb="11" eb="13">
      <t>ゲンカ</t>
    </rPh>
    <rPh sb="14" eb="16">
      <t>リョウキン</t>
    </rPh>
    <rPh sb="16" eb="18">
      <t>カイシュウ</t>
    </rPh>
    <rPh sb="18" eb="19">
      <t>リツ</t>
    </rPh>
    <rPh sb="20" eb="22">
      <t>コウジョウ</t>
    </rPh>
    <rPh sb="23" eb="24">
      <t>ハカ</t>
    </rPh>
    <rPh sb="28" eb="30">
      <t>コンナン</t>
    </rPh>
    <rPh sb="31" eb="33">
      <t>チケイ</t>
    </rPh>
    <rPh sb="33" eb="34">
      <t>テキ</t>
    </rPh>
    <rPh sb="34" eb="36">
      <t>ジョウケン</t>
    </rPh>
    <rPh sb="38" eb="40">
      <t>シセツ</t>
    </rPh>
    <rPh sb="40" eb="41">
      <t>カン</t>
    </rPh>
    <rPh sb="42" eb="44">
      <t>トウゴウ</t>
    </rPh>
    <rPh sb="45" eb="46">
      <t>スス</t>
    </rPh>
    <rPh sb="59" eb="61">
      <t>ユウシュウ</t>
    </rPh>
    <rPh sb="61" eb="62">
      <t>リツ</t>
    </rPh>
    <rPh sb="63" eb="65">
      <t>コウジョウ</t>
    </rPh>
    <rPh sb="66" eb="68">
      <t>ロウスイ</t>
    </rPh>
    <rPh sb="69" eb="71">
      <t>ソウキ</t>
    </rPh>
    <rPh sb="71" eb="73">
      <t>ハッケン</t>
    </rPh>
    <rPh sb="74" eb="76">
      <t>シセツ</t>
    </rPh>
    <rPh sb="76" eb="78">
      <t>テンケン</t>
    </rPh>
    <rPh sb="78" eb="80">
      <t>イタク</t>
    </rPh>
    <rPh sb="81" eb="82">
      <t>オコナ</t>
    </rPh>
    <rPh sb="83" eb="86">
      <t>ダイキボ</t>
    </rPh>
    <rPh sb="86" eb="88">
      <t>カイシュウ</t>
    </rPh>
    <rPh sb="95" eb="97">
      <t>セツビ</t>
    </rPh>
    <rPh sb="98" eb="100">
      <t>イジ</t>
    </rPh>
    <rPh sb="101" eb="102">
      <t>オコナ</t>
    </rPh>
    <rPh sb="103" eb="105">
      <t>ケイヒ</t>
    </rPh>
    <rPh sb="106" eb="108">
      <t>サクゲン</t>
    </rPh>
    <rPh sb="109" eb="110">
      <t>ツト</t>
    </rPh>
    <rPh sb="113" eb="115">
      <t>ヘイセイ</t>
    </rPh>
    <rPh sb="117" eb="119">
      <t>ネンド</t>
    </rPh>
    <rPh sb="120" eb="122">
      <t>ユウシュウ</t>
    </rPh>
    <rPh sb="122" eb="123">
      <t>リツ</t>
    </rPh>
    <rPh sb="124" eb="126">
      <t>ゲンショウ</t>
    </rPh>
    <rPh sb="128" eb="130">
      <t>ヘイセイ</t>
    </rPh>
    <rPh sb="132" eb="133">
      <t>ネン</t>
    </rPh>
    <rPh sb="134" eb="135">
      <t>ツキ</t>
    </rPh>
    <rPh sb="135" eb="137">
      <t>カンパ</t>
    </rPh>
    <rPh sb="140" eb="142">
      <t>トウケツ</t>
    </rPh>
    <rPh sb="142" eb="144">
      <t>ロウスイ</t>
    </rPh>
    <rPh sb="145" eb="146">
      <t>カンガ</t>
    </rPh>
    <phoneticPr fontId="4"/>
  </si>
  <si>
    <t>　当町では、上水道、簡易水道、飲料水供給施設が合計１９施設あり、全体においても老朽化がかなり進んでいるが、安全・安心な水を安定的に供給するため。配水池の耐震化、浄水場（アドプト対策）整備を優先としており老朽化の更新に予算計上できていない。水道ビジョン等で老朽管更新を平成３０年度より計画している。</t>
    <rPh sb="1" eb="3">
      <t>トウチョウ</t>
    </rPh>
    <rPh sb="6" eb="9">
      <t>ジョウスイドウ</t>
    </rPh>
    <rPh sb="10" eb="12">
      <t>カンイ</t>
    </rPh>
    <rPh sb="12" eb="14">
      <t>スイドウ</t>
    </rPh>
    <rPh sb="15" eb="18">
      <t>インリョウスイ</t>
    </rPh>
    <rPh sb="18" eb="20">
      <t>キョウキュウ</t>
    </rPh>
    <rPh sb="20" eb="22">
      <t>シセツ</t>
    </rPh>
    <rPh sb="23" eb="25">
      <t>ゴウケイ</t>
    </rPh>
    <rPh sb="27" eb="29">
      <t>シセツ</t>
    </rPh>
    <rPh sb="32" eb="34">
      <t>ゼンタイ</t>
    </rPh>
    <rPh sb="39" eb="42">
      <t>ロウキュウカ</t>
    </rPh>
    <rPh sb="46" eb="47">
      <t>スス</t>
    </rPh>
    <rPh sb="53" eb="55">
      <t>アンゼン</t>
    </rPh>
    <rPh sb="56" eb="58">
      <t>アンシン</t>
    </rPh>
    <rPh sb="59" eb="60">
      <t>ミズ</t>
    </rPh>
    <rPh sb="61" eb="64">
      <t>アンテイテキ</t>
    </rPh>
    <rPh sb="65" eb="67">
      <t>キョウキュウ</t>
    </rPh>
    <rPh sb="72" eb="74">
      <t>ハイスイ</t>
    </rPh>
    <rPh sb="74" eb="75">
      <t>イケ</t>
    </rPh>
    <rPh sb="76" eb="79">
      <t>タイシンカ</t>
    </rPh>
    <rPh sb="80" eb="83">
      <t>ジョウスイジョウ</t>
    </rPh>
    <rPh sb="88" eb="90">
      <t>タイサク</t>
    </rPh>
    <rPh sb="91" eb="93">
      <t>セイビ</t>
    </rPh>
    <rPh sb="94" eb="96">
      <t>ユウセン</t>
    </rPh>
    <rPh sb="101" eb="104">
      <t>ロウキュウカ</t>
    </rPh>
    <rPh sb="105" eb="107">
      <t>コウシン</t>
    </rPh>
    <rPh sb="108" eb="110">
      <t>ヨサン</t>
    </rPh>
    <rPh sb="110" eb="112">
      <t>ケイジョウ</t>
    </rPh>
    <rPh sb="119" eb="121">
      <t>スイドウ</t>
    </rPh>
    <rPh sb="125" eb="126">
      <t>トウ</t>
    </rPh>
    <rPh sb="127" eb="129">
      <t>ロウキュウ</t>
    </rPh>
    <rPh sb="129" eb="130">
      <t>カン</t>
    </rPh>
    <rPh sb="130" eb="132">
      <t>コウシン</t>
    </rPh>
    <rPh sb="133" eb="135">
      <t>ヘイセイ</t>
    </rPh>
    <rPh sb="137" eb="138">
      <t>ネン</t>
    </rPh>
    <rPh sb="138" eb="139">
      <t>ド</t>
    </rPh>
    <rPh sb="141" eb="143">
      <t>ケイカク</t>
    </rPh>
    <phoneticPr fontId="4"/>
  </si>
  <si>
    <t>　年々水道料金が減少する中で、老朽化した施設や管路などの更新、水質の安全対策を実施していく必要があり、平成29年度より水道料金の改定（14％）を予定しており老朽管対策に向け計画中である。</t>
    <rPh sb="1" eb="3">
      <t>ネンネン</t>
    </rPh>
    <rPh sb="3" eb="5">
      <t>スイドウ</t>
    </rPh>
    <rPh sb="5" eb="7">
      <t>リョウキン</t>
    </rPh>
    <rPh sb="8" eb="10">
      <t>ゲンショウ</t>
    </rPh>
    <rPh sb="12" eb="13">
      <t>ナカ</t>
    </rPh>
    <rPh sb="15" eb="17">
      <t>ロウキュウ</t>
    </rPh>
    <rPh sb="17" eb="18">
      <t>カ</t>
    </rPh>
    <rPh sb="20" eb="22">
      <t>シセツ</t>
    </rPh>
    <rPh sb="23" eb="25">
      <t>カンロ</t>
    </rPh>
    <rPh sb="28" eb="30">
      <t>コウシン</t>
    </rPh>
    <rPh sb="31" eb="33">
      <t>スイシツ</t>
    </rPh>
    <rPh sb="34" eb="36">
      <t>アンゼン</t>
    </rPh>
    <rPh sb="36" eb="38">
      <t>タイサク</t>
    </rPh>
    <rPh sb="39" eb="41">
      <t>ジッシ</t>
    </rPh>
    <rPh sb="45" eb="47">
      <t>ヒツヨウ</t>
    </rPh>
    <rPh sb="51" eb="53">
      <t>ヘイセイ</t>
    </rPh>
    <rPh sb="55" eb="57">
      <t>ネンド</t>
    </rPh>
    <rPh sb="59" eb="61">
      <t>スイドウ</t>
    </rPh>
    <rPh sb="61" eb="63">
      <t>リョウキン</t>
    </rPh>
    <rPh sb="64" eb="66">
      <t>カイテイ</t>
    </rPh>
    <rPh sb="72" eb="74">
      <t>ヨテイ</t>
    </rPh>
    <rPh sb="78" eb="80">
      <t>ロウキュウ</t>
    </rPh>
    <rPh sb="80" eb="81">
      <t>カン</t>
    </rPh>
    <rPh sb="81" eb="83">
      <t>タイサク</t>
    </rPh>
    <rPh sb="84" eb="85">
      <t>ム</t>
    </rPh>
    <rPh sb="86" eb="88">
      <t>ケイカク</t>
    </rPh>
    <rPh sb="88" eb="89">
      <t>ナカ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</si>
</sst>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0.34</c:v>
                </c:pt>
                <c:pt idx="2">
                  <c:v>0.31</c:v>
                </c:pt>
                <c:pt idx="3" formatCode="#,##0.00;&quot;△&quot;#,##0.00">
                  <c:v>0</c:v>
                </c:pt>
                <c:pt idx="4" formatCode="#,##0.00;&quot;△&quot;#,##0.00">
                  <c:v>0</c:v>
                </c:pt>
              </c:numCache>
            </c:numRef>
          </c:val>
        </c:ser>
        <c:dLbls>
          <c:showLegendKey val="0"/>
          <c:showVal val="0"/>
          <c:showCatName val="0"/>
          <c:showSerName val="0"/>
          <c:showPercent val="0"/>
          <c:showBubbleSize val="0"/>
        </c:dLbls>
        <c:gapWidth val="150"/>
        <c:axId val="80954880"/>
        <c:axId val="8095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0.67</c:v>
                </c:pt>
                <c:pt idx="3">
                  <c:v>0.66</c:v>
                </c:pt>
                <c:pt idx="4">
                  <c:v>0.99</c:v>
                </c:pt>
              </c:numCache>
            </c:numRef>
          </c:val>
          <c:smooth val="0"/>
        </c:ser>
        <c:dLbls>
          <c:showLegendKey val="0"/>
          <c:showVal val="0"/>
          <c:showCatName val="0"/>
          <c:showSerName val="0"/>
          <c:showPercent val="0"/>
          <c:showBubbleSize val="0"/>
        </c:dLbls>
        <c:marker val="1"/>
        <c:smooth val="0"/>
        <c:axId val="80954880"/>
        <c:axId val="80956800"/>
      </c:lineChart>
      <c:dateAx>
        <c:axId val="80954880"/>
        <c:scaling>
          <c:orientation val="minMax"/>
        </c:scaling>
        <c:delete val="1"/>
        <c:axPos val="b"/>
        <c:numFmt formatCode="ge" sourceLinked="1"/>
        <c:majorTickMark val="none"/>
        <c:minorTickMark val="none"/>
        <c:tickLblPos val="none"/>
        <c:crossAx val="80956800"/>
        <c:crosses val="autoZero"/>
        <c:auto val="1"/>
        <c:lblOffset val="100"/>
        <c:baseTimeUnit val="years"/>
      </c:dateAx>
      <c:valAx>
        <c:axId val="809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56.33</c:v>
                </c:pt>
                <c:pt idx="1">
                  <c:v>56.43</c:v>
                </c:pt>
                <c:pt idx="2">
                  <c:v>57.18</c:v>
                </c:pt>
                <c:pt idx="3">
                  <c:v>54.48</c:v>
                </c:pt>
                <c:pt idx="4">
                  <c:v>57.27</c:v>
                </c:pt>
              </c:numCache>
            </c:numRef>
          </c:val>
        </c:ser>
        <c:dLbls>
          <c:showLegendKey val="0"/>
          <c:showVal val="0"/>
          <c:showCatName val="0"/>
          <c:showSerName val="0"/>
          <c:showPercent val="0"/>
          <c:showBubbleSize val="0"/>
        </c:dLbls>
        <c:gapWidth val="150"/>
        <c:axId val="87205760"/>
        <c:axId val="872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55.64</c:v>
                </c:pt>
                <c:pt idx="3">
                  <c:v>55.13</c:v>
                </c:pt>
                <c:pt idx="4">
                  <c:v>54.77</c:v>
                </c:pt>
              </c:numCache>
            </c:numRef>
          </c:val>
          <c:smooth val="0"/>
        </c:ser>
        <c:dLbls>
          <c:showLegendKey val="0"/>
          <c:showVal val="0"/>
          <c:showCatName val="0"/>
          <c:showSerName val="0"/>
          <c:showPercent val="0"/>
          <c:showBubbleSize val="0"/>
        </c:dLbls>
        <c:marker val="1"/>
        <c:smooth val="0"/>
        <c:axId val="87205760"/>
        <c:axId val="87212032"/>
      </c:lineChart>
      <c:dateAx>
        <c:axId val="87205760"/>
        <c:scaling>
          <c:orientation val="minMax"/>
        </c:scaling>
        <c:delete val="1"/>
        <c:axPos val="b"/>
        <c:numFmt formatCode="ge" sourceLinked="1"/>
        <c:majorTickMark val="none"/>
        <c:minorTickMark val="none"/>
        <c:tickLblPos val="none"/>
        <c:crossAx val="87212032"/>
        <c:crosses val="autoZero"/>
        <c:auto val="1"/>
        <c:lblOffset val="100"/>
        <c:baseTimeUnit val="years"/>
      </c:dateAx>
      <c:valAx>
        <c:axId val="872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78.010000000000005</c:v>
                </c:pt>
                <c:pt idx="1">
                  <c:v>79.53</c:v>
                </c:pt>
                <c:pt idx="2">
                  <c:v>76.66</c:v>
                </c:pt>
                <c:pt idx="3">
                  <c:v>79.37</c:v>
                </c:pt>
                <c:pt idx="4">
                  <c:v>76.650000000000006</c:v>
                </c:pt>
              </c:numCache>
            </c:numRef>
          </c:val>
        </c:ser>
        <c:dLbls>
          <c:showLegendKey val="0"/>
          <c:showVal val="0"/>
          <c:showCatName val="0"/>
          <c:showSerName val="0"/>
          <c:showPercent val="0"/>
          <c:showBubbleSize val="0"/>
        </c:dLbls>
        <c:gapWidth val="150"/>
        <c:axId val="87377408"/>
        <c:axId val="873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83.09</c:v>
                </c:pt>
                <c:pt idx="3">
                  <c:v>83</c:v>
                </c:pt>
                <c:pt idx="4">
                  <c:v>82.89</c:v>
                </c:pt>
              </c:numCache>
            </c:numRef>
          </c:val>
          <c:smooth val="0"/>
        </c:ser>
        <c:dLbls>
          <c:showLegendKey val="0"/>
          <c:showVal val="0"/>
          <c:showCatName val="0"/>
          <c:showSerName val="0"/>
          <c:showPercent val="0"/>
          <c:showBubbleSize val="0"/>
        </c:dLbls>
        <c:marker val="1"/>
        <c:smooth val="0"/>
        <c:axId val="87377408"/>
        <c:axId val="87379328"/>
      </c:lineChart>
      <c:dateAx>
        <c:axId val="87377408"/>
        <c:scaling>
          <c:orientation val="minMax"/>
        </c:scaling>
        <c:delete val="1"/>
        <c:axPos val="b"/>
        <c:numFmt formatCode="ge" sourceLinked="1"/>
        <c:majorTickMark val="none"/>
        <c:minorTickMark val="none"/>
        <c:tickLblPos val="none"/>
        <c:crossAx val="87379328"/>
        <c:crosses val="autoZero"/>
        <c:auto val="1"/>
        <c:lblOffset val="100"/>
        <c:baseTimeUnit val="years"/>
      </c:dateAx>
      <c:valAx>
        <c:axId val="873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96.01</c:v>
                </c:pt>
                <c:pt idx="1">
                  <c:v>98.88</c:v>
                </c:pt>
                <c:pt idx="2">
                  <c:v>94.59</c:v>
                </c:pt>
                <c:pt idx="3">
                  <c:v>97.23</c:v>
                </c:pt>
                <c:pt idx="4">
                  <c:v>101.31</c:v>
                </c:pt>
              </c:numCache>
            </c:numRef>
          </c:val>
        </c:ser>
        <c:dLbls>
          <c:showLegendKey val="0"/>
          <c:showVal val="0"/>
          <c:showCatName val="0"/>
          <c:showSerName val="0"/>
          <c:showPercent val="0"/>
          <c:showBubbleSize val="0"/>
        </c:dLbls>
        <c:gapWidth val="150"/>
        <c:axId val="81663104"/>
        <c:axId val="8166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106.55</c:v>
                </c:pt>
                <c:pt idx="3">
                  <c:v>110.01</c:v>
                </c:pt>
                <c:pt idx="4">
                  <c:v>111.21</c:v>
                </c:pt>
              </c:numCache>
            </c:numRef>
          </c:val>
          <c:smooth val="0"/>
        </c:ser>
        <c:dLbls>
          <c:showLegendKey val="0"/>
          <c:showVal val="0"/>
          <c:showCatName val="0"/>
          <c:showSerName val="0"/>
          <c:showPercent val="0"/>
          <c:showBubbleSize val="0"/>
        </c:dLbls>
        <c:marker val="1"/>
        <c:smooth val="0"/>
        <c:axId val="81663104"/>
        <c:axId val="81665024"/>
      </c:lineChart>
      <c:dateAx>
        <c:axId val="81663104"/>
        <c:scaling>
          <c:orientation val="minMax"/>
        </c:scaling>
        <c:delete val="1"/>
        <c:axPos val="b"/>
        <c:numFmt formatCode="ge" sourceLinked="1"/>
        <c:majorTickMark val="none"/>
        <c:minorTickMark val="none"/>
        <c:tickLblPos val="none"/>
        <c:crossAx val="81665024"/>
        <c:crosses val="autoZero"/>
        <c:auto val="1"/>
        <c:lblOffset val="100"/>
        <c:baseTimeUnit val="years"/>
      </c:dateAx>
      <c:valAx>
        <c:axId val="81665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6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35.590000000000003</c:v>
                </c:pt>
                <c:pt idx="1">
                  <c:v>37.74</c:v>
                </c:pt>
                <c:pt idx="2">
                  <c:v>37.24</c:v>
                </c:pt>
                <c:pt idx="3">
                  <c:v>46.47</c:v>
                </c:pt>
                <c:pt idx="4">
                  <c:v>48.84</c:v>
                </c:pt>
              </c:numCache>
            </c:numRef>
          </c:val>
        </c:ser>
        <c:dLbls>
          <c:showLegendKey val="0"/>
          <c:showVal val="0"/>
          <c:showCatName val="0"/>
          <c:showSerName val="0"/>
          <c:showPercent val="0"/>
          <c:showBubbleSize val="0"/>
        </c:dLbls>
        <c:gapWidth val="150"/>
        <c:axId val="81687296"/>
        <c:axId val="816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39.06</c:v>
                </c:pt>
                <c:pt idx="3">
                  <c:v>46.66</c:v>
                </c:pt>
                <c:pt idx="4">
                  <c:v>47.46</c:v>
                </c:pt>
              </c:numCache>
            </c:numRef>
          </c:val>
          <c:smooth val="0"/>
        </c:ser>
        <c:dLbls>
          <c:showLegendKey val="0"/>
          <c:showVal val="0"/>
          <c:showCatName val="0"/>
          <c:showSerName val="0"/>
          <c:showPercent val="0"/>
          <c:showBubbleSize val="0"/>
        </c:dLbls>
        <c:marker val="1"/>
        <c:smooth val="0"/>
        <c:axId val="81687296"/>
        <c:axId val="81689216"/>
      </c:lineChart>
      <c:dateAx>
        <c:axId val="81687296"/>
        <c:scaling>
          <c:orientation val="minMax"/>
        </c:scaling>
        <c:delete val="1"/>
        <c:axPos val="b"/>
        <c:numFmt formatCode="ge" sourceLinked="1"/>
        <c:majorTickMark val="none"/>
        <c:minorTickMark val="none"/>
        <c:tickLblPos val="none"/>
        <c:crossAx val="81689216"/>
        <c:crosses val="autoZero"/>
        <c:auto val="1"/>
        <c:lblOffset val="100"/>
        <c:baseTimeUnit val="years"/>
      </c:dateAx>
      <c:valAx>
        <c:axId val="816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1.27</c:v>
                </c:pt>
                <c:pt idx="2">
                  <c:v>2.39</c:v>
                </c:pt>
                <c:pt idx="3">
                  <c:v>0.53</c:v>
                </c:pt>
                <c:pt idx="4">
                  <c:v>1.41</c:v>
                </c:pt>
              </c:numCache>
            </c:numRef>
          </c:val>
        </c:ser>
        <c:dLbls>
          <c:showLegendKey val="0"/>
          <c:showVal val="0"/>
          <c:showCatName val="0"/>
          <c:showSerName val="0"/>
          <c:showPercent val="0"/>
          <c:showBubbleSize val="0"/>
        </c:dLbls>
        <c:gapWidth val="150"/>
        <c:axId val="87318912"/>
        <c:axId val="873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87318912"/>
        <c:axId val="87320832"/>
      </c:lineChart>
      <c:dateAx>
        <c:axId val="87318912"/>
        <c:scaling>
          <c:orientation val="minMax"/>
        </c:scaling>
        <c:delete val="1"/>
        <c:axPos val="b"/>
        <c:numFmt formatCode="ge" sourceLinked="1"/>
        <c:majorTickMark val="none"/>
        <c:minorTickMark val="none"/>
        <c:tickLblPos val="none"/>
        <c:crossAx val="87320832"/>
        <c:crosses val="autoZero"/>
        <c:auto val="1"/>
        <c:lblOffset val="100"/>
        <c:baseTimeUnit val="years"/>
      </c:dateAx>
      <c:valAx>
        <c:axId val="873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351680"/>
        <c:axId val="873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9.56</c:v>
                </c:pt>
                <c:pt idx="3">
                  <c:v>2.8</c:v>
                </c:pt>
                <c:pt idx="4">
                  <c:v>1.93</c:v>
                </c:pt>
              </c:numCache>
            </c:numRef>
          </c:val>
          <c:smooth val="0"/>
        </c:ser>
        <c:dLbls>
          <c:showLegendKey val="0"/>
          <c:showVal val="0"/>
          <c:showCatName val="0"/>
          <c:showSerName val="0"/>
          <c:showPercent val="0"/>
          <c:showBubbleSize val="0"/>
        </c:dLbls>
        <c:marker val="1"/>
        <c:smooth val="0"/>
        <c:axId val="87351680"/>
        <c:axId val="87353600"/>
      </c:lineChart>
      <c:dateAx>
        <c:axId val="87351680"/>
        <c:scaling>
          <c:orientation val="minMax"/>
        </c:scaling>
        <c:delete val="1"/>
        <c:axPos val="b"/>
        <c:numFmt formatCode="ge" sourceLinked="1"/>
        <c:majorTickMark val="none"/>
        <c:minorTickMark val="none"/>
        <c:tickLblPos val="none"/>
        <c:crossAx val="87353600"/>
        <c:crosses val="autoZero"/>
        <c:auto val="1"/>
        <c:lblOffset val="100"/>
        <c:baseTimeUnit val="years"/>
      </c:dateAx>
      <c:valAx>
        <c:axId val="8735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1163.02</c:v>
                </c:pt>
                <c:pt idx="1">
                  <c:v>853.01</c:v>
                </c:pt>
                <c:pt idx="2">
                  <c:v>1901.67</c:v>
                </c:pt>
                <c:pt idx="3">
                  <c:v>314.58</c:v>
                </c:pt>
                <c:pt idx="4">
                  <c:v>423.48</c:v>
                </c:pt>
              </c:numCache>
            </c:numRef>
          </c:val>
        </c:ser>
        <c:dLbls>
          <c:showLegendKey val="0"/>
          <c:showVal val="0"/>
          <c:showCatName val="0"/>
          <c:showSerName val="0"/>
          <c:showPercent val="0"/>
          <c:showBubbleSize val="0"/>
        </c:dLbls>
        <c:gapWidth val="150"/>
        <c:axId val="86999424"/>
        <c:axId val="870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963.24</c:v>
                </c:pt>
                <c:pt idx="3">
                  <c:v>381.53</c:v>
                </c:pt>
                <c:pt idx="4">
                  <c:v>391.54</c:v>
                </c:pt>
              </c:numCache>
            </c:numRef>
          </c:val>
          <c:smooth val="0"/>
        </c:ser>
        <c:dLbls>
          <c:showLegendKey val="0"/>
          <c:showVal val="0"/>
          <c:showCatName val="0"/>
          <c:showSerName val="0"/>
          <c:showPercent val="0"/>
          <c:showBubbleSize val="0"/>
        </c:dLbls>
        <c:marker val="1"/>
        <c:smooth val="0"/>
        <c:axId val="86999424"/>
        <c:axId val="87001344"/>
      </c:lineChart>
      <c:dateAx>
        <c:axId val="86999424"/>
        <c:scaling>
          <c:orientation val="minMax"/>
        </c:scaling>
        <c:delete val="1"/>
        <c:axPos val="b"/>
        <c:numFmt formatCode="ge" sourceLinked="1"/>
        <c:majorTickMark val="none"/>
        <c:minorTickMark val="none"/>
        <c:tickLblPos val="none"/>
        <c:crossAx val="87001344"/>
        <c:crosses val="autoZero"/>
        <c:auto val="1"/>
        <c:lblOffset val="100"/>
        <c:baseTimeUnit val="years"/>
      </c:dateAx>
      <c:valAx>
        <c:axId val="87001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9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732.33</c:v>
                </c:pt>
                <c:pt idx="1">
                  <c:v>716.69</c:v>
                </c:pt>
                <c:pt idx="2">
                  <c:v>670.05</c:v>
                </c:pt>
                <c:pt idx="3">
                  <c:v>708</c:v>
                </c:pt>
                <c:pt idx="4">
                  <c:v>725.45</c:v>
                </c:pt>
              </c:numCache>
            </c:numRef>
          </c:val>
        </c:ser>
        <c:dLbls>
          <c:showLegendKey val="0"/>
          <c:showVal val="0"/>
          <c:showCatName val="0"/>
          <c:showSerName val="0"/>
          <c:showPercent val="0"/>
          <c:showBubbleSize val="0"/>
        </c:dLbls>
        <c:gapWidth val="150"/>
        <c:axId val="87035904"/>
        <c:axId val="870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400.38</c:v>
                </c:pt>
                <c:pt idx="3">
                  <c:v>393.27</c:v>
                </c:pt>
                <c:pt idx="4">
                  <c:v>386.97</c:v>
                </c:pt>
              </c:numCache>
            </c:numRef>
          </c:val>
          <c:smooth val="0"/>
        </c:ser>
        <c:dLbls>
          <c:showLegendKey val="0"/>
          <c:showVal val="0"/>
          <c:showCatName val="0"/>
          <c:showSerName val="0"/>
          <c:showPercent val="0"/>
          <c:showBubbleSize val="0"/>
        </c:dLbls>
        <c:marker val="1"/>
        <c:smooth val="0"/>
        <c:axId val="87035904"/>
        <c:axId val="87037824"/>
      </c:lineChart>
      <c:dateAx>
        <c:axId val="87035904"/>
        <c:scaling>
          <c:orientation val="minMax"/>
        </c:scaling>
        <c:delete val="1"/>
        <c:axPos val="b"/>
        <c:numFmt formatCode="ge" sourceLinked="1"/>
        <c:majorTickMark val="none"/>
        <c:minorTickMark val="none"/>
        <c:tickLblPos val="none"/>
        <c:crossAx val="87037824"/>
        <c:crosses val="autoZero"/>
        <c:auto val="1"/>
        <c:lblOffset val="100"/>
        <c:baseTimeUnit val="years"/>
      </c:dateAx>
      <c:valAx>
        <c:axId val="87037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74.790000000000006</c:v>
                </c:pt>
                <c:pt idx="1">
                  <c:v>76.45</c:v>
                </c:pt>
                <c:pt idx="2">
                  <c:v>74.92</c:v>
                </c:pt>
                <c:pt idx="3">
                  <c:v>76.55</c:v>
                </c:pt>
                <c:pt idx="4">
                  <c:v>80.400000000000006</c:v>
                </c:pt>
              </c:numCache>
            </c:numRef>
          </c:val>
        </c:ser>
        <c:dLbls>
          <c:showLegendKey val="0"/>
          <c:showVal val="0"/>
          <c:showCatName val="0"/>
          <c:showSerName val="0"/>
          <c:showPercent val="0"/>
          <c:showBubbleSize val="0"/>
        </c:dLbls>
        <c:gapWidth val="150"/>
        <c:axId val="87079936"/>
        <c:axId val="870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96.56</c:v>
                </c:pt>
                <c:pt idx="3">
                  <c:v>100.47</c:v>
                </c:pt>
                <c:pt idx="4">
                  <c:v>101.72</c:v>
                </c:pt>
              </c:numCache>
            </c:numRef>
          </c:val>
          <c:smooth val="0"/>
        </c:ser>
        <c:dLbls>
          <c:showLegendKey val="0"/>
          <c:showVal val="0"/>
          <c:showCatName val="0"/>
          <c:showSerName val="0"/>
          <c:showPercent val="0"/>
          <c:showBubbleSize val="0"/>
        </c:dLbls>
        <c:marker val="1"/>
        <c:smooth val="0"/>
        <c:axId val="87079936"/>
        <c:axId val="87090304"/>
      </c:lineChart>
      <c:dateAx>
        <c:axId val="87079936"/>
        <c:scaling>
          <c:orientation val="minMax"/>
        </c:scaling>
        <c:delete val="1"/>
        <c:axPos val="b"/>
        <c:numFmt formatCode="ge" sourceLinked="1"/>
        <c:majorTickMark val="none"/>
        <c:minorTickMark val="none"/>
        <c:tickLblPos val="none"/>
        <c:crossAx val="87090304"/>
        <c:crosses val="autoZero"/>
        <c:auto val="1"/>
        <c:lblOffset val="100"/>
        <c:baseTimeUnit val="years"/>
      </c:dateAx>
      <c:valAx>
        <c:axId val="870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240.26</c:v>
                </c:pt>
                <c:pt idx="1">
                  <c:v>233</c:v>
                </c:pt>
                <c:pt idx="2">
                  <c:v>243.15</c:v>
                </c:pt>
                <c:pt idx="3">
                  <c:v>237.94</c:v>
                </c:pt>
                <c:pt idx="4">
                  <c:v>225.39</c:v>
                </c:pt>
              </c:numCache>
            </c:numRef>
          </c:val>
        </c:ser>
        <c:dLbls>
          <c:showLegendKey val="0"/>
          <c:showVal val="0"/>
          <c:showCatName val="0"/>
          <c:showSerName val="0"/>
          <c:showPercent val="0"/>
          <c:showBubbleSize val="0"/>
        </c:dLbls>
        <c:gapWidth val="150"/>
        <c:axId val="87181568"/>
        <c:axId val="8718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177.14</c:v>
                </c:pt>
                <c:pt idx="3">
                  <c:v>169.82</c:v>
                </c:pt>
                <c:pt idx="4">
                  <c:v>168.2</c:v>
                </c:pt>
              </c:numCache>
            </c:numRef>
          </c:val>
          <c:smooth val="0"/>
        </c:ser>
        <c:dLbls>
          <c:showLegendKey val="0"/>
          <c:showVal val="0"/>
          <c:showCatName val="0"/>
          <c:showSerName val="0"/>
          <c:showPercent val="0"/>
          <c:showBubbleSize val="0"/>
        </c:dLbls>
        <c:marker val="1"/>
        <c:smooth val="0"/>
        <c:axId val="87181568"/>
        <c:axId val="87187840"/>
      </c:lineChart>
      <c:dateAx>
        <c:axId val="87181568"/>
        <c:scaling>
          <c:orientation val="minMax"/>
        </c:scaling>
        <c:delete val="1"/>
        <c:axPos val="b"/>
        <c:numFmt formatCode="ge" sourceLinked="1"/>
        <c:majorTickMark val="none"/>
        <c:minorTickMark val="none"/>
        <c:tickLblPos val="none"/>
        <c:crossAx val="87187840"/>
        <c:crosses val="autoZero"/>
        <c:auto val="1"/>
        <c:lblOffset val="100"/>
        <c:baseTimeUnit val="years"/>
      </c:dateAx>
      <c:valAx>
        <c:axId val="871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新温泉町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15451</v>
      </c>
      <c r="AJ8" s="75"/>
      <c r="AK8" s="75"/>
      <c r="AL8" s="75"/>
      <c r="AM8" s="75"/>
      <c r="AN8" s="75"/>
      <c r="AO8" s="75"/>
      <c r="AP8" s="76"/>
      <c r="AQ8" s="57">
        <f>データ!R6</f>
        <v>241.01</v>
      </c>
      <c r="AR8" s="57"/>
      <c r="AS8" s="57"/>
      <c r="AT8" s="57"/>
      <c r="AU8" s="57"/>
      <c r="AV8" s="57"/>
      <c r="AW8" s="57"/>
      <c r="AX8" s="57"/>
      <c r="AY8" s="57">
        <f>データ!S6</f>
        <v>64.11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56.05</v>
      </c>
      <c r="K10" s="57"/>
      <c r="L10" s="57"/>
      <c r="M10" s="57"/>
      <c r="N10" s="57"/>
      <c r="O10" s="57"/>
      <c r="P10" s="57"/>
      <c r="Q10" s="57"/>
      <c r="R10" s="57">
        <f>データ!O6</f>
        <v>99.84</v>
      </c>
      <c r="S10" s="57"/>
      <c r="T10" s="57"/>
      <c r="U10" s="57"/>
      <c r="V10" s="57"/>
      <c r="W10" s="57"/>
      <c r="X10" s="57"/>
      <c r="Y10" s="57"/>
      <c r="Z10" s="65">
        <f>データ!P6</f>
        <v>3440</v>
      </c>
      <c r="AA10" s="65"/>
      <c r="AB10" s="65"/>
      <c r="AC10" s="65"/>
      <c r="AD10" s="65"/>
      <c r="AE10" s="65"/>
      <c r="AF10" s="65"/>
      <c r="AG10" s="65"/>
      <c r="AH10" s="2"/>
      <c r="AI10" s="65">
        <f>データ!T6</f>
        <v>15290</v>
      </c>
      <c r="AJ10" s="65"/>
      <c r="AK10" s="65"/>
      <c r="AL10" s="65"/>
      <c r="AM10" s="65"/>
      <c r="AN10" s="65"/>
      <c r="AO10" s="65"/>
      <c r="AP10" s="65"/>
      <c r="AQ10" s="57">
        <f>データ!U6</f>
        <v>132.25</v>
      </c>
      <c r="AR10" s="57"/>
      <c r="AS10" s="57"/>
      <c r="AT10" s="57"/>
      <c r="AU10" s="57"/>
      <c r="AV10" s="57"/>
      <c r="AW10" s="57"/>
      <c r="AX10" s="57"/>
      <c r="AY10" s="57">
        <f>データ!V6</f>
        <v>115.61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285862</v>
      </c>
      <c r="D6" s="31">
        <f t="shared" si="3"/>
        <v>46</v>
      </c>
      <c r="E6" s="31">
        <f t="shared" si="3"/>
        <v>1</v>
      </c>
      <c r="F6" s="31">
        <f t="shared" si="3"/>
        <v>0</v>
      </c>
      <c r="G6" s="31">
        <f t="shared" si="3"/>
        <v>1</v>
      </c>
      <c r="H6" s="31" t="str">
        <f t="shared" si="3"/>
        <v>兵庫県　新温泉町</v>
      </c>
      <c r="I6" s="31" t="str">
        <f t="shared" si="3"/>
        <v>法適用</v>
      </c>
      <c r="J6" s="31" t="str">
        <f t="shared" si="3"/>
        <v>水道事業</v>
      </c>
      <c r="K6" s="31" t="str">
        <f t="shared" si="3"/>
        <v>末端給水事業</v>
      </c>
      <c r="L6" s="31" t="str">
        <f t="shared" si="3"/>
        <v>A6</v>
      </c>
      <c r="M6" s="32" t="str">
        <f t="shared" si="3"/>
        <v>-</v>
      </c>
      <c r="N6" s="32">
        <f t="shared" si="3"/>
        <v>56.05</v>
      </c>
      <c r="O6" s="32">
        <f t="shared" si="3"/>
        <v>99.84</v>
      </c>
      <c r="P6" s="32">
        <f t="shared" si="3"/>
        <v>3440</v>
      </c>
      <c r="Q6" s="32">
        <f t="shared" si="3"/>
        <v>15451</v>
      </c>
      <c r="R6" s="32">
        <f t="shared" si="3"/>
        <v>241.01</v>
      </c>
      <c r="S6" s="32">
        <f t="shared" si="3"/>
        <v>64.11</v>
      </c>
      <c r="T6" s="32">
        <f t="shared" si="3"/>
        <v>15290</v>
      </c>
      <c r="U6" s="32">
        <f t="shared" si="3"/>
        <v>132.25</v>
      </c>
      <c r="V6" s="32">
        <f t="shared" si="3"/>
        <v>115.61</v>
      </c>
      <c r="W6" s="33">
        <f>IF(W7="",NA(),W7)</f>
        <v>96.01</v>
      </c>
      <c r="X6" s="33">
        <f t="shared" ref="X6:AF6" si="4">IF(X7="",NA(),X7)</f>
        <v>98.88</v>
      </c>
      <c r="Y6" s="33">
        <f t="shared" si="4"/>
        <v>94.59</v>
      </c>
      <c r="Z6" s="33">
        <f t="shared" si="4"/>
        <v>97.23</v>
      </c>
      <c r="AA6" s="33">
        <f t="shared" si="4"/>
        <v>101.31</v>
      </c>
      <c r="AB6" s="33">
        <f t="shared" si="4"/>
        <v>109.08</v>
      </c>
      <c r="AC6" s="33">
        <f t="shared" si="4"/>
        <v>108.33</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9.56</v>
      </c>
      <c r="AP6" s="33">
        <f t="shared" si="5"/>
        <v>2.8</v>
      </c>
      <c r="AQ6" s="33">
        <f t="shared" si="5"/>
        <v>1.93</v>
      </c>
      <c r="AR6" s="32" t="str">
        <f>IF(AR7="","",IF(AR7="-","【-】","【"&amp;SUBSTITUTE(TEXT(AR7,"#,##0.00"),"-","△")&amp;"】"))</f>
        <v>【0.87】</v>
      </c>
      <c r="AS6" s="33">
        <f>IF(AS7="",NA(),AS7)</f>
        <v>1163.02</v>
      </c>
      <c r="AT6" s="33">
        <f t="shared" ref="AT6:BB6" si="6">IF(AT7="",NA(),AT7)</f>
        <v>853.01</v>
      </c>
      <c r="AU6" s="33">
        <f t="shared" si="6"/>
        <v>1901.67</v>
      </c>
      <c r="AV6" s="33">
        <f t="shared" si="6"/>
        <v>314.58</v>
      </c>
      <c r="AW6" s="33">
        <f t="shared" si="6"/>
        <v>423.48</v>
      </c>
      <c r="AX6" s="33">
        <f t="shared" si="6"/>
        <v>1128.25</v>
      </c>
      <c r="AY6" s="33">
        <f t="shared" si="6"/>
        <v>1159.4100000000001</v>
      </c>
      <c r="AZ6" s="33">
        <f t="shared" si="6"/>
        <v>963.24</v>
      </c>
      <c r="BA6" s="33">
        <f t="shared" si="6"/>
        <v>381.53</v>
      </c>
      <c r="BB6" s="33">
        <f t="shared" si="6"/>
        <v>391.54</v>
      </c>
      <c r="BC6" s="32" t="str">
        <f>IF(BC7="","",IF(BC7="-","【-】","【"&amp;SUBSTITUTE(TEXT(BC7,"#,##0.00"),"-","△")&amp;"】"))</f>
        <v>【262.74】</v>
      </c>
      <c r="BD6" s="33">
        <f>IF(BD7="",NA(),BD7)</f>
        <v>732.33</v>
      </c>
      <c r="BE6" s="33">
        <f t="shared" ref="BE6:BM6" si="7">IF(BE7="",NA(),BE7)</f>
        <v>716.69</v>
      </c>
      <c r="BF6" s="33">
        <f t="shared" si="7"/>
        <v>670.05</v>
      </c>
      <c r="BG6" s="33">
        <f t="shared" si="7"/>
        <v>708</v>
      </c>
      <c r="BH6" s="33">
        <f t="shared" si="7"/>
        <v>725.45</v>
      </c>
      <c r="BI6" s="33">
        <f t="shared" si="7"/>
        <v>474.06</v>
      </c>
      <c r="BJ6" s="33">
        <f t="shared" si="7"/>
        <v>458</v>
      </c>
      <c r="BK6" s="33">
        <f t="shared" si="7"/>
        <v>400.38</v>
      </c>
      <c r="BL6" s="33">
        <f t="shared" si="7"/>
        <v>393.27</v>
      </c>
      <c r="BM6" s="33">
        <f t="shared" si="7"/>
        <v>386.97</v>
      </c>
      <c r="BN6" s="32" t="str">
        <f>IF(BN7="","",IF(BN7="-","【-】","【"&amp;SUBSTITUTE(TEXT(BN7,"#,##0.00"),"-","△")&amp;"】"))</f>
        <v>【276.38】</v>
      </c>
      <c r="BO6" s="33">
        <f>IF(BO7="",NA(),BO7)</f>
        <v>74.790000000000006</v>
      </c>
      <c r="BP6" s="33">
        <f t="shared" ref="BP6:BX6" si="8">IF(BP7="",NA(),BP7)</f>
        <v>76.45</v>
      </c>
      <c r="BQ6" s="33">
        <f t="shared" si="8"/>
        <v>74.92</v>
      </c>
      <c r="BR6" s="33">
        <f t="shared" si="8"/>
        <v>76.55</v>
      </c>
      <c r="BS6" s="33">
        <f t="shared" si="8"/>
        <v>80.400000000000006</v>
      </c>
      <c r="BT6" s="33">
        <f t="shared" si="8"/>
        <v>96.62</v>
      </c>
      <c r="BU6" s="33">
        <f t="shared" si="8"/>
        <v>96.27</v>
      </c>
      <c r="BV6" s="33">
        <f t="shared" si="8"/>
        <v>96.56</v>
      </c>
      <c r="BW6" s="33">
        <f t="shared" si="8"/>
        <v>100.47</v>
      </c>
      <c r="BX6" s="33">
        <f t="shared" si="8"/>
        <v>101.72</v>
      </c>
      <c r="BY6" s="32" t="str">
        <f>IF(BY7="","",IF(BY7="-","【-】","【"&amp;SUBSTITUTE(TEXT(BY7,"#,##0.00"),"-","△")&amp;"】"))</f>
        <v>【104.99】</v>
      </c>
      <c r="BZ6" s="33">
        <f>IF(BZ7="",NA(),BZ7)</f>
        <v>240.26</v>
      </c>
      <c r="CA6" s="33">
        <f t="shared" ref="CA6:CI6" si="9">IF(CA7="",NA(),CA7)</f>
        <v>233</v>
      </c>
      <c r="CB6" s="33">
        <f t="shared" si="9"/>
        <v>243.15</v>
      </c>
      <c r="CC6" s="33">
        <f t="shared" si="9"/>
        <v>237.94</v>
      </c>
      <c r="CD6" s="33">
        <f t="shared" si="9"/>
        <v>225.39</v>
      </c>
      <c r="CE6" s="33">
        <f t="shared" si="9"/>
        <v>184.53</v>
      </c>
      <c r="CF6" s="33">
        <f t="shared" si="9"/>
        <v>186.94</v>
      </c>
      <c r="CG6" s="33">
        <f t="shared" si="9"/>
        <v>177.14</v>
      </c>
      <c r="CH6" s="33">
        <f t="shared" si="9"/>
        <v>169.82</v>
      </c>
      <c r="CI6" s="33">
        <f t="shared" si="9"/>
        <v>168.2</v>
      </c>
      <c r="CJ6" s="32" t="str">
        <f>IF(CJ7="","",IF(CJ7="-","【-】","【"&amp;SUBSTITUTE(TEXT(CJ7,"#,##0.00"),"-","△")&amp;"】"))</f>
        <v>【163.72】</v>
      </c>
      <c r="CK6" s="33">
        <f>IF(CK7="",NA(),CK7)</f>
        <v>56.33</v>
      </c>
      <c r="CL6" s="33">
        <f t="shared" ref="CL6:CT6" si="10">IF(CL7="",NA(),CL7)</f>
        <v>56.43</v>
      </c>
      <c r="CM6" s="33">
        <f t="shared" si="10"/>
        <v>57.18</v>
      </c>
      <c r="CN6" s="33">
        <f t="shared" si="10"/>
        <v>54.48</v>
      </c>
      <c r="CO6" s="33">
        <f t="shared" si="10"/>
        <v>57.27</v>
      </c>
      <c r="CP6" s="33">
        <f t="shared" si="10"/>
        <v>52.9</v>
      </c>
      <c r="CQ6" s="33">
        <f t="shared" si="10"/>
        <v>54.51</v>
      </c>
      <c r="CR6" s="33">
        <f t="shared" si="10"/>
        <v>55.64</v>
      </c>
      <c r="CS6" s="33">
        <f t="shared" si="10"/>
        <v>55.13</v>
      </c>
      <c r="CT6" s="33">
        <f t="shared" si="10"/>
        <v>54.77</v>
      </c>
      <c r="CU6" s="32" t="str">
        <f>IF(CU7="","",IF(CU7="-","【-】","【"&amp;SUBSTITUTE(TEXT(CU7,"#,##0.00"),"-","△")&amp;"】"))</f>
        <v>【59.76】</v>
      </c>
      <c r="CV6" s="33">
        <f>IF(CV7="",NA(),CV7)</f>
        <v>78.010000000000005</v>
      </c>
      <c r="CW6" s="33">
        <f t="shared" ref="CW6:DE6" si="11">IF(CW7="",NA(),CW7)</f>
        <v>79.53</v>
      </c>
      <c r="CX6" s="33">
        <f t="shared" si="11"/>
        <v>76.66</v>
      </c>
      <c r="CY6" s="33">
        <f t="shared" si="11"/>
        <v>79.37</v>
      </c>
      <c r="CZ6" s="33">
        <f t="shared" si="11"/>
        <v>76.650000000000006</v>
      </c>
      <c r="DA6" s="33">
        <f t="shared" si="11"/>
        <v>81.63</v>
      </c>
      <c r="DB6" s="33">
        <f t="shared" si="11"/>
        <v>81.790000000000006</v>
      </c>
      <c r="DC6" s="33">
        <f t="shared" si="11"/>
        <v>83.09</v>
      </c>
      <c r="DD6" s="33">
        <f t="shared" si="11"/>
        <v>83</v>
      </c>
      <c r="DE6" s="33">
        <f t="shared" si="11"/>
        <v>82.89</v>
      </c>
      <c r="DF6" s="32" t="str">
        <f>IF(DF7="","",IF(DF7="-","【-】","【"&amp;SUBSTITUTE(TEXT(DF7,"#,##0.00"),"-","△")&amp;"】"))</f>
        <v>【89.95】</v>
      </c>
      <c r="DG6" s="33">
        <f>IF(DG7="",NA(),DG7)</f>
        <v>35.590000000000003</v>
      </c>
      <c r="DH6" s="33">
        <f t="shared" ref="DH6:DP6" si="12">IF(DH7="",NA(),DH7)</f>
        <v>37.74</v>
      </c>
      <c r="DI6" s="33">
        <f t="shared" si="12"/>
        <v>37.24</v>
      </c>
      <c r="DJ6" s="33">
        <f t="shared" si="12"/>
        <v>46.47</v>
      </c>
      <c r="DK6" s="33">
        <f t="shared" si="12"/>
        <v>48.84</v>
      </c>
      <c r="DL6" s="33">
        <f t="shared" si="12"/>
        <v>37.25</v>
      </c>
      <c r="DM6" s="33">
        <f t="shared" si="12"/>
        <v>37.799999999999997</v>
      </c>
      <c r="DN6" s="33">
        <f t="shared" si="12"/>
        <v>39.06</v>
      </c>
      <c r="DO6" s="33">
        <f t="shared" si="12"/>
        <v>46.66</v>
      </c>
      <c r="DP6" s="33">
        <f t="shared" si="12"/>
        <v>47.46</v>
      </c>
      <c r="DQ6" s="32" t="str">
        <f>IF(DQ7="","",IF(DQ7="-","【-】","【"&amp;SUBSTITUTE(TEXT(DQ7,"#,##0.00"),"-","△")&amp;"】"))</f>
        <v>【47.18】</v>
      </c>
      <c r="DR6" s="32">
        <f>IF(DR7="",NA(),DR7)</f>
        <v>0</v>
      </c>
      <c r="DS6" s="33">
        <f t="shared" ref="DS6:EA6" si="13">IF(DS7="",NA(),DS7)</f>
        <v>1.27</v>
      </c>
      <c r="DT6" s="33">
        <f t="shared" si="13"/>
        <v>2.39</v>
      </c>
      <c r="DU6" s="33">
        <f t="shared" si="13"/>
        <v>0.53</v>
      </c>
      <c r="DV6" s="33">
        <f t="shared" si="13"/>
        <v>1.41</v>
      </c>
      <c r="DW6" s="33">
        <f t="shared" si="13"/>
        <v>7.9</v>
      </c>
      <c r="DX6" s="33">
        <f t="shared" si="13"/>
        <v>8.2200000000000006</v>
      </c>
      <c r="DY6" s="33">
        <f t="shared" si="13"/>
        <v>8.8699999999999992</v>
      </c>
      <c r="DZ6" s="33">
        <f t="shared" si="13"/>
        <v>9.85</v>
      </c>
      <c r="EA6" s="33">
        <f t="shared" si="13"/>
        <v>9.7100000000000009</v>
      </c>
      <c r="EB6" s="32" t="str">
        <f>IF(EB7="","",IF(EB7="-","【-】","【"&amp;SUBSTITUTE(TEXT(EB7,"#,##0.00"),"-","△")&amp;"】"))</f>
        <v>【13.18】</v>
      </c>
      <c r="EC6" s="32">
        <f>IF(EC7="",NA(),EC7)</f>
        <v>0</v>
      </c>
      <c r="ED6" s="33">
        <f t="shared" ref="ED6:EL6" si="14">IF(ED7="",NA(),ED7)</f>
        <v>0.34</v>
      </c>
      <c r="EE6" s="33">
        <f t="shared" si="14"/>
        <v>0.31</v>
      </c>
      <c r="EF6" s="32">
        <f t="shared" si="14"/>
        <v>0</v>
      </c>
      <c r="EG6" s="32">
        <f t="shared" si="14"/>
        <v>0</v>
      </c>
      <c r="EH6" s="33">
        <f t="shared" si="14"/>
        <v>0.5</v>
      </c>
      <c r="EI6" s="33">
        <f t="shared" si="14"/>
        <v>0.6</v>
      </c>
      <c r="EJ6" s="33">
        <f t="shared" si="14"/>
        <v>0.67</v>
      </c>
      <c r="EK6" s="33">
        <f t="shared" si="14"/>
        <v>0.66</v>
      </c>
      <c r="EL6" s="33">
        <f t="shared" si="14"/>
        <v>0.99</v>
      </c>
      <c r="EM6" s="32" t="str">
        <f>IF(EM7="","",IF(EM7="-","【-】","【"&amp;SUBSTITUTE(TEXT(EM7,"#,##0.00"),"-","△")&amp;"】"))</f>
        <v>【0.85】</v>
      </c>
    </row>
    <row r="7" spans="1:143" s="34" customFormat="1">
      <c r="A7" s="26"/>
      <c r="B7" s="35">
        <v>2015</v>
      </c>
      <c r="C7" s="35">
        <v>285862</v>
      </c>
      <c r="D7" s="35">
        <v>46</v>
      </c>
      <c r="E7" s="35">
        <v>1</v>
      </c>
      <c r="F7" s="35">
        <v>0</v>
      </c>
      <c r="G7" s="35">
        <v>1</v>
      </c>
      <c r="H7" s="35" t="s">
        <v>93</v>
      </c>
      <c r="I7" s="35" t="s">
        <v>94</v>
      </c>
      <c r="J7" s="35" t="s">
        <v>95</v>
      </c>
      <c r="K7" s="35" t="s">
        <v>96</v>
      </c>
      <c r="L7" s="35" t="s">
        <v>97</v>
      </c>
      <c r="M7" s="36" t="s">
        <v>98</v>
      </c>
      <c r="N7" s="36">
        <v>56.05</v>
      </c>
      <c r="O7" s="36">
        <v>99.84</v>
      </c>
      <c r="P7" s="36">
        <v>3440</v>
      </c>
      <c r="Q7" s="36">
        <v>15451</v>
      </c>
      <c r="R7" s="36">
        <v>241.01</v>
      </c>
      <c r="S7" s="36">
        <v>64.11</v>
      </c>
      <c r="T7" s="36">
        <v>15290</v>
      </c>
      <c r="U7" s="36">
        <v>132.25</v>
      </c>
      <c r="V7" s="36">
        <v>115.61</v>
      </c>
      <c r="W7" s="36">
        <v>96.01</v>
      </c>
      <c r="X7" s="36">
        <v>98.88</v>
      </c>
      <c r="Y7" s="36">
        <v>94.59</v>
      </c>
      <c r="Z7" s="36">
        <v>97.23</v>
      </c>
      <c r="AA7" s="36">
        <v>101.31</v>
      </c>
      <c r="AB7" s="36">
        <v>109.08</v>
      </c>
      <c r="AC7" s="36">
        <v>108.33</v>
      </c>
      <c r="AD7" s="36">
        <v>106.55</v>
      </c>
      <c r="AE7" s="36">
        <v>110.01</v>
      </c>
      <c r="AF7" s="36">
        <v>111.21</v>
      </c>
      <c r="AG7" s="36">
        <v>113.56</v>
      </c>
      <c r="AH7" s="36">
        <v>0</v>
      </c>
      <c r="AI7" s="36">
        <v>0</v>
      </c>
      <c r="AJ7" s="36">
        <v>0</v>
      </c>
      <c r="AK7" s="36">
        <v>0</v>
      </c>
      <c r="AL7" s="36">
        <v>0</v>
      </c>
      <c r="AM7" s="36">
        <v>16.09</v>
      </c>
      <c r="AN7" s="36">
        <v>15.69</v>
      </c>
      <c r="AO7" s="36">
        <v>9.56</v>
      </c>
      <c r="AP7" s="36">
        <v>2.8</v>
      </c>
      <c r="AQ7" s="36">
        <v>1.93</v>
      </c>
      <c r="AR7" s="36">
        <v>0.87</v>
      </c>
      <c r="AS7" s="36">
        <v>1163.02</v>
      </c>
      <c r="AT7" s="36">
        <v>853.01</v>
      </c>
      <c r="AU7" s="36">
        <v>1901.67</v>
      </c>
      <c r="AV7" s="36">
        <v>314.58</v>
      </c>
      <c r="AW7" s="36">
        <v>423.48</v>
      </c>
      <c r="AX7" s="36">
        <v>1128.25</v>
      </c>
      <c r="AY7" s="36">
        <v>1159.4100000000001</v>
      </c>
      <c r="AZ7" s="36">
        <v>963.24</v>
      </c>
      <c r="BA7" s="36">
        <v>381.53</v>
      </c>
      <c r="BB7" s="36">
        <v>391.54</v>
      </c>
      <c r="BC7" s="36">
        <v>262.74</v>
      </c>
      <c r="BD7" s="36">
        <v>732.33</v>
      </c>
      <c r="BE7" s="36">
        <v>716.69</v>
      </c>
      <c r="BF7" s="36">
        <v>670.05</v>
      </c>
      <c r="BG7" s="36">
        <v>708</v>
      </c>
      <c r="BH7" s="36">
        <v>725.45</v>
      </c>
      <c r="BI7" s="36">
        <v>474.06</v>
      </c>
      <c r="BJ7" s="36">
        <v>458</v>
      </c>
      <c r="BK7" s="36">
        <v>400.38</v>
      </c>
      <c r="BL7" s="36">
        <v>393.27</v>
      </c>
      <c r="BM7" s="36">
        <v>386.97</v>
      </c>
      <c r="BN7" s="36">
        <v>276.38</v>
      </c>
      <c r="BO7" s="36">
        <v>74.790000000000006</v>
      </c>
      <c r="BP7" s="36">
        <v>76.45</v>
      </c>
      <c r="BQ7" s="36">
        <v>74.92</v>
      </c>
      <c r="BR7" s="36">
        <v>76.55</v>
      </c>
      <c r="BS7" s="36">
        <v>80.400000000000006</v>
      </c>
      <c r="BT7" s="36">
        <v>96.62</v>
      </c>
      <c r="BU7" s="36">
        <v>96.27</v>
      </c>
      <c r="BV7" s="36">
        <v>96.56</v>
      </c>
      <c r="BW7" s="36">
        <v>100.47</v>
      </c>
      <c r="BX7" s="36">
        <v>101.72</v>
      </c>
      <c r="BY7" s="36">
        <v>104.99</v>
      </c>
      <c r="BZ7" s="36">
        <v>240.26</v>
      </c>
      <c r="CA7" s="36">
        <v>233</v>
      </c>
      <c r="CB7" s="36">
        <v>243.15</v>
      </c>
      <c r="CC7" s="36">
        <v>237.94</v>
      </c>
      <c r="CD7" s="36">
        <v>225.39</v>
      </c>
      <c r="CE7" s="36">
        <v>184.53</v>
      </c>
      <c r="CF7" s="36">
        <v>186.94</v>
      </c>
      <c r="CG7" s="36">
        <v>177.14</v>
      </c>
      <c r="CH7" s="36">
        <v>169.82</v>
      </c>
      <c r="CI7" s="36">
        <v>168.2</v>
      </c>
      <c r="CJ7" s="36">
        <v>163.72</v>
      </c>
      <c r="CK7" s="36">
        <v>56.33</v>
      </c>
      <c r="CL7" s="36">
        <v>56.43</v>
      </c>
      <c r="CM7" s="36">
        <v>57.18</v>
      </c>
      <c r="CN7" s="36">
        <v>54.48</v>
      </c>
      <c r="CO7" s="36">
        <v>57.27</v>
      </c>
      <c r="CP7" s="36">
        <v>52.9</v>
      </c>
      <c r="CQ7" s="36">
        <v>54.51</v>
      </c>
      <c r="CR7" s="36">
        <v>55.64</v>
      </c>
      <c r="CS7" s="36">
        <v>55.13</v>
      </c>
      <c r="CT7" s="36">
        <v>54.77</v>
      </c>
      <c r="CU7" s="36">
        <v>59.76</v>
      </c>
      <c r="CV7" s="36">
        <v>78.010000000000005</v>
      </c>
      <c r="CW7" s="36">
        <v>79.53</v>
      </c>
      <c r="CX7" s="36">
        <v>76.66</v>
      </c>
      <c r="CY7" s="36">
        <v>79.37</v>
      </c>
      <c r="CZ7" s="36">
        <v>76.650000000000006</v>
      </c>
      <c r="DA7" s="36">
        <v>81.63</v>
      </c>
      <c r="DB7" s="36">
        <v>81.790000000000006</v>
      </c>
      <c r="DC7" s="36">
        <v>83.09</v>
      </c>
      <c r="DD7" s="36">
        <v>83</v>
      </c>
      <c r="DE7" s="36">
        <v>82.89</v>
      </c>
      <c r="DF7" s="36">
        <v>89.95</v>
      </c>
      <c r="DG7" s="36">
        <v>35.590000000000003</v>
      </c>
      <c r="DH7" s="36">
        <v>37.74</v>
      </c>
      <c r="DI7" s="36">
        <v>37.24</v>
      </c>
      <c r="DJ7" s="36">
        <v>46.47</v>
      </c>
      <c r="DK7" s="36">
        <v>48.84</v>
      </c>
      <c r="DL7" s="36">
        <v>37.25</v>
      </c>
      <c r="DM7" s="36">
        <v>37.799999999999997</v>
      </c>
      <c r="DN7" s="36">
        <v>39.06</v>
      </c>
      <c r="DO7" s="36">
        <v>46.66</v>
      </c>
      <c r="DP7" s="36">
        <v>47.46</v>
      </c>
      <c r="DQ7" s="36">
        <v>47.18</v>
      </c>
      <c r="DR7" s="36">
        <v>0</v>
      </c>
      <c r="DS7" s="36">
        <v>1.27</v>
      </c>
      <c r="DT7" s="36">
        <v>2.39</v>
      </c>
      <c r="DU7" s="36">
        <v>0.53</v>
      </c>
      <c r="DV7" s="36">
        <v>1.41</v>
      </c>
      <c r="DW7" s="36">
        <v>7.9</v>
      </c>
      <c r="DX7" s="36">
        <v>8.2200000000000006</v>
      </c>
      <c r="DY7" s="36">
        <v>8.8699999999999992</v>
      </c>
      <c r="DZ7" s="36">
        <v>9.85</v>
      </c>
      <c r="EA7" s="36">
        <v>9.7100000000000009</v>
      </c>
      <c r="EB7" s="36">
        <v>13.18</v>
      </c>
      <c r="EC7" s="36">
        <v>0</v>
      </c>
      <c r="ED7" s="36">
        <v>0.34</v>
      </c>
      <c r="EE7" s="36">
        <v>0.31</v>
      </c>
      <c r="EF7" s="36">
        <v>0</v>
      </c>
      <c r="EG7" s="36">
        <v>0</v>
      </c>
      <c r="EH7" s="36">
        <v>0.5</v>
      </c>
      <c r="EI7" s="36">
        <v>0.6</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新温泉町</cp:lastModifiedBy>
  <cp:lastPrinted>2017-02-07T03:57:48Z</cp:lastPrinted>
  <dcterms:created xsi:type="dcterms:W3CDTF">2017-02-01T08:45:38Z</dcterms:created>
  <dcterms:modified xsi:type="dcterms:W3CDTF">2017-02-07T04:36:11Z</dcterms:modified>
  <cp:category/>
</cp:coreProperties>
</file>