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I10" i="4"/>
  <c r="B10" i="4"/>
  <c r="BB8" i="4"/>
  <c r="AT8" i="4"/>
  <c r="AL8" i="4"/>
  <c r="W8" i="4"/>
  <c r="P8" i="4"/>
  <c r="B8" i="4"/>
  <c r="B6" i="4"/>
  <c r="C10" i="5" l="1"/>
  <c r="D10" i="5"/>
  <c r="E10" i="5"/>
  <c r="B10" i="5"/>
</calcChain>
</file>

<file path=xl/sharedStrings.xml><?xml version="1.0" encoding="utf-8"?>
<sst xmlns="http://schemas.openxmlformats.org/spreadsheetml/2006/main" count="278" uniqueCount="110">
  <si>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</si>
  <si>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</si>
  <si>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</si>
  <si>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</si>
  <si>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</si>
  <si>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</si>
  <si>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</si>
  <si>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</si>
  <si>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</si>
  <si>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</si>
  <si>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</si>
  <si>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</si>
  <si>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</si>
  <si>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</si>
  <si>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</si>
  <si>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</si>
  <si>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</si>
  <si>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</si>
  <si>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</si>
  <si>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</si>
  <si>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</si>
  <si>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</si>
  <si>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</si>
  <si>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</si>
  <si>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</si>
  <si>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</si>
  <si>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</si>
  <si>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</si>
  <si>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</si>
  <si>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</si>
  <si>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</si>
  <si>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</si>
  <si>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</si>
  <si>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</si>
  <si>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</si>
  <si>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</si>
  <si>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</si>
  <si>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</si>
  <si>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</si>
  <si>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</si>
  <si>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</si>
  <si>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</si>
  <si>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</si>
  <si>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</si>
  <si>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</si>
  <si>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</si>
  <si>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</si>
  <si>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</si>
  <si>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</si>
  <si>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</si>
  <si>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</si>
  <si>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</si>
  <si>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</si>
  <si>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</si>
  <si>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</si>
  <si>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</si>
  <si>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</si>
  <si>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</si>
  <si>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</si>
  <si>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</si>
  <si>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</si>
  <si>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</si>
  <si>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</si>
  <si>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</si>
  <si>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</si>
  <si>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</si>
  <si>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</si>
  <si>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</si>
  <si>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</si>
  <si>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</si>
  <si>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</si>
  <si>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</si>
  <si>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</si>
  <si>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</si>
  <si>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</si>
  <si>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</si>
  <si>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</si>
  <si>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</si>
  <si>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</si>
  <si>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</si>
  <si>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</si>
  <si>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</si>
  <si>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</si>
  <si>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</si>
  <si>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</si>
  <si>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</si>
  <si>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</si>
  <si>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</si>
  <si>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</si>
  <si>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</si>
  <si>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</si>
  <si>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</si>
  <si>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</si>
  <si>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</si>
  <si>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</si>
  <si>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</si>
  <si>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</si>
  <si>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</si>
  <si>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</si>
  <si>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個別排水処理</t>
  </si>
  <si>
    <t>L2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</si>
  <si>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</si>
  <si>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</si>
  <si>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</si>
  <si>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</si>
  <si>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</si>
  <si>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</si>
  <si>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個別排水処理事業（4地区、合併浄化槽27基）は、供用開始（最初：平成8年度、最終：平成21年度）から20年が経過したところであり、有形固定資産減価償却率は19.41％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</si>
  <si>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8年度、最終：平成21年度）から20年が経過したところで、水洗化率は93.42％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</si>
  <si>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平成27年度で89.87％となり、100％未満（単年度収支が赤字）となっているが、今後、比率の分子となる経常収益、分母となる経常費用ともに大きな増減はない見込みであることから、比率についても横ばいとなる見込みである。
　累積欠損金比率は平成27年度で117.46％となり、平成26年度からは37.52ﾎﾟｲﾝﾄ増加しているが、類似団体平均、全国平均を下回っている。今後、経常収支比率が100％未満で横ばいとなる見込みであることから、累積欠損金は年々増加することが見込まれ、累積欠損金比率も増加することが見込まれる。
　流動比率は平成27年度で78.17％となり、100％を下回っている（平成27年度末から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平成27年度で194.15％となり、平成26年度からは19.41ﾎﾟｲﾝﾄ減少している。当面は、大規模な更新事業等の予定はないことから企業債残高は減少する見込みであるため、当該比率は減少する見込みである。
　経費回収率は平成27年度で36.69％となり、100％未満（費用が使用料収入以外（繰入金等）で賄われている）となっていて、類似団体平均、全国平均を下回っている。また、汚水処理原価は平成27年度で618.14円となり、類似団体平均、全国平均を大きく上回っている（有収水量1㎥当たりの処理費が高い）が、水洗化率は平成27年度末で95.89％と高い比率であり、類似団体平均と近似しており、使用料収入の増加が見込まれないことから、、事業運営に必要となる収入（一般会計繰入金等）の確保について、検討を進める必要がある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</si>
</sst>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723072"/>
        <c:axId val="1127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2723072"/>
        <c:axId val="112724992"/>
      </c:lineChart>
      <c:dateAx>
        <c:axId val="112723072"/>
        <c:scaling>
          <c:orientation val="minMax"/>
        </c:scaling>
        <c:delete val="1"/>
        <c:axPos val="b"/>
        <c:numFmt formatCode="ge" sourceLinked="1"/>
        <c:majorTickMark val="none"/>
        <c:minorTickMark val="none"/>
        <c:tickLblPos val="none"/>
        <c:crossAx val="112724992"/>
        <c:crosses val="autoZero"/>
        <c:auto val="1"/>
        <c:lblOffset val="100"/>
        <c:baseTimeUnit val="years"/>
      </c:dateAx>
      <c:valAx>
        <c:axId val="1127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48.48</c:v>
                </c:pt>
                <c:pt idx="3">
                  <c:v>48.48</c:v>
                </c:pt>
                <c:pt idx="4">
                  <c:v>48.48</c:v>
                </c:pt>
              </c:numCache>
            </c:numRef>
          </c:val>
        </c:ser>
        <c:dLbls>
          <c:showLegendKey val="0"/>
          <c:showVal val="0"/>
          <c:showCatName val="0"/>
          <c:showSerName val="0"/>
          <c:showPercent val="0"/>
          <c:showBubbleSize val="0"/>
        </c:dLbls>
        <c:gapWidth val="150"/>
        <c:axId val="123999744"/>
        <c:axId val="1240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48.69</c:v>
                </c:pt>
                <c:pt idx="3">
                  <c:v>52.52</c:v>
                </c:pt>
                <c:pt idx="4">
                  <c:v>54.14</c:v>
                </c:pt>
              </c:numCache>
            </c:numRef>
          </c:val>
          <c:smooth val="0"/>
        </c:ser>
        <c:dLbls>
          <c:showLegendKey val="0"/>
          <c:showVal val="0"/>
          <c:showCatName val="0"/>
          <c:showSerName val="0"/>
          <c:showPercent val="0"/>
          <c:showBubbleSize val="0"/>
        </c:dLbls>
        <c:marker val="1"/>
        <c:smooth val="0"/>
        <c:axId val="123999744"/>
        <c:axId val="124001664"/>
      </c:lineChart>
      <c:dateAx>
        <c:axId val="123999744"/>
        <c:scaling>
          <c:orientation val="minMax"/>
        </c:scaling>
        <c:delete val="1"/>
        <c:axPos val="b"/>
        <c:numFmt formatCode="ge" sourceLinked="1"/>
        <c:majorTickMark val="none"/>
        <c:minorTickMark val="none"/>
        <c:tickLblPos val="none"/>
        <c:crossAx val="124001664"/>
        <c:crosses val="autoZero"/>
        <c:auto val="1"/>
        <c:lblOffset val="100"/>
        <c:baseTimeUnit val="years"/>
      </c:dateAx>
      <c:valAx>
        <c:axId val="1240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92.21</c:v>
                </c:pt>
                <c:pt idx="3">
                  <c:v>93.42</c:v>
                </c:pt>
                <c:pt idx="4">
                  <c:v>95.89</c:v>
                </c:pt>
              </c:numCache>
            </c:numRef>
          </c:val>
        </c:ser>
        <c:dLbls>
          <c:showLegendKey val="0"/>
          <c:showVal val="0"/>
          <c:showCatName val="0"/>
          <c:showSerName val="0"/>
          <c:showPercent val="0"/>
          <c:showBubbleSize val="0"/>
        </c:dLbls>
        <c:gapWidth val="150"/>
        <c:axId val="124032128"/>
        <c:axId val="12403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87.42</c:v>
                </c:pt>
                <c:pt idx="3">
                  <c:v>84.94</c:v>
                </c:pt>
                <c:pt idx="4">
                  <c:v>84.69</c:v>
                </c:pt>
              </c:numCache>
            </c:numRef>
          </c:val>
          <c:smooth val="0"/>
        </c:ser>
        <c:dLbls>
          <c:showLegendKey val="0"/>
          <c:showVal val="0"/>
          <c:showCatName val="0"/>
          <c:showSerName val="0"/>
          <c:showPercent val="0"/>
          <c:showBubbleSize val="0"/>
        </c:dLbls>
        <c:marker val="1"/>
        <c:smooth val="0"/>
        <c:axId val="124032128"/>
        <c:axId val="124034048"/>
      </c:lineChart>
      <c:dateAx>
        <c:axId val="124032128"/>
        <c:scaling>
          <c:orientation val="minMax"/>
        </c:scaling>
        <c:delete val="1"/>
        <c:axPos val="b"/>
        <c:numFmt formatCode="ge" sourceLinked="1"/>
        <c:majorTickMark val="none"/>
        <c:minorTickMark val="none"/>
        <c:tickLblPos val="none"/>
        <c:crossAx val="124034048"/>
        <c:crosses val="autoZero"/>
        <c:auto val="1"/>
        <c:lblOffset val="100"/>
        <c:baseTimeUnit val="years"/>
      </c:dateAx>
      <c:valAx>
        <c:axId val="12403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89.42</c:v>
                </c:pt>
                <c:pt idx="3">
                  <c:v>87.63</c:v>
                </c:pt>
                <c:pt idx="4">
                  <c:v>89.87</c:v>
                </c:pt>
              </c:numCache>
            </c:numRef>
          </c:val>
        </c:ser>
        <c:dLbls>
          <c:showLegendKey val="0"/>
          <c:showVal val="0"/>
          <c:showCatName val="0"/>
          <c:showSerName val="0"/>
          <c:showPercent val="0"/>
          <c:showBubbleSize val="0"/>
        </c:dLbls>
        <c:gapWidth val="150"/>
        <c:axId val="112743168"/>
        <c:axId val="1127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94.73</c:v>
                </c:pt>
                <c:pt idx="3">
                  <c:v>93.93</c:v>
                </c:pt>
                <c:pt idx="4">
                  <c:v>93.17</c:v>
                </c:pt>
              </c:numCache>
            </c:numRef>
          </c:val>
          <c:smooth val="0"/>
        </c:ser>
        <c:dLbls>
          <c:showLegendKey val="0"/>
          <c:showVal val="0"/>
          <c:showCatName val="0"/>
          <c:showSerName val="0"/>
          <c:showPercent val="0"/>
          <c:showBubbleSize val="0"/>
        </c:dLbls>
        <c:marker val="1"/>
        <c:smooth val="0"/>
        <c:axId val="112743168"/>
        <c:axId val="112745088"/>
      </c:lineChart>
      <c:dateAx>
        <c:axId val="112743168"/>
        <c:scaling>
          <c:orientation val="minMax"/>
        </c:scaling>
        <c:delete val="1"/>
        <c:axPos val="b"/>
        <c:numFmt formatCode="ge" sourceLinked="1"/>
        <c:majorTickMark val="none"/>
        <c:minorTickMark val="none"/>
        <c:tickLblPos val="none"/>
        <c:crossAx val="112745088"/>
        <c:crosses val="autoZero"/>
        <c:auto val="1"/>
        <c:lblOffset val="100"/>
        <c:baseTimeUnit val="years"/>
      </c:dateAx>
      <c:valAx>
        <c:axId val="1127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5.49</c:v>
                </c:pt>
                <c:pt idx="3">
                  <c:v>12.94</c:v>
                </c:pt>
                <c:pt idx="4">
                  <c:v>19.41</c:v>
                </c:pt>
              </c:numCache>
            </c:numRef>
          </c:val>
        </c:ser>
        <c:dLbls>
          <c:showLegendKey val="0"/>
          <c:showVal val="0"/>
          <c:showCatName val="0"/>
          <c:showSerName val="0"/>
          <c:showPercent val="0"/>
          <c:showBubbleSize val="0"/>
        </c:dLbls>
        <c:gapWidth val="150"/>
        <c:axId val="112910720"/>
        <c:axId val="11291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34.69</c:v>
                </c:pt>
                <c:pt idx="3">
                  <c:v>40.35</c:v>
                </c:pt>
                <c:pt idx="4">
                  <c:v>38.32</c:v>
                </c:pt>
              </c:numCache>
            </c:numRef>
          </c:val>
          <c:smooth val="0"/>
        </c:ser>
        <c:dLbls>
          <c:showLegendKey val="0"/>
          <c:showVal val="0"/>
          <c:showCatName val="0"/>
          <c:showSerName val="0"/>
          <c:showPercent val="0"/>
          <c:showBubbleSize val="0"/>
        </c:dLbls>
        <c:marker val="1"/>
        <c:smooth val="0"/>
        <c:axId val="112910720"/>
        <c:axId val="112912640"/>
      </c:lineChart>
      <c:dateAx>
        <c:axId val="112910720"/>
        <c:scaling>
          <c:orientation val="minMax"/>
        </c:scaling>
        <c:delete val="1"/>
        <c:axPos val="b"/>
        <c:numFmt formatCode="ge" sourceLinked="1"/>
        <c:majorTickMark val="none"/>
        <c:minorTickMark val="none"/>
        <c:tickLblPos val="none"/>
        <c:crossAx val="112912640"/>
        <c:crosses val="autoZero"/>
        <c:auto val="1"/>
        <c:lblOffset val="100"/>
        <c:baseTimeUnit val="years"/>
      </c:dateAx>
      <c:valAx>
        <c:axId val="1129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680512"/>
        <c:axId val="1276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7680512"/>
        <c:axId val="127682432"/>
      </c:lineChart>
      <c:dateAx>
        <c:axId val="127680512"/>
        <c:scaling>
          <c:orientation val="minMax"/>
        </c:scaling>
        <c:delete val="1"/>
        <c:axPos val="b"/>
        <c:numFmt formatCode="ge" sourceLinked="1"/>
        <c:majorTickMark val="none"/>
        <c:minorTickMark val="none"/>
        <c:tickLblPos val="none"/>
        <c:crossAx val="127682432"/>
        <c:crosses val="autoZero"/>
        <c:auto val="1"/>
        <c:lblOffset val="100"/>
        <c:baseTimeUnit val="years"/>
      </c:dateAx>
      <c:valAx>
        <c:axId val="1276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37.26</c:v>
                </c:pt>
                <c:pt idx="3">
                  <c:v>79.94</c:v>
                </c:pt>
                <c:pt idx="4">
                  <c:v>117.46</c:v>
                </c:pt>
              </c:numCache>
            </c:numRef>
          </c:val>
        </c:ser>
        <c:dLbls>
          <c:showLegendKey val="0"/>
          <c:showVal val="0"/>
          <c:showCatName val="0"/>
          <c:showSerName val="0"/>
          <c:showPercent val="0"/>
          <c:showBubbleSize val="0"/>
        </c:dLbls>
        <c:gapWidth val="150"/>
        <c:axId val="127905152"/>
        <c:axId val="1282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180.41</c:v>
                </c:pt>
                <c:pt idx="3">
                  <c:v>244.76</c:v>
                </c:pt>
                <c:pt idx="4">
                  <c:v>244.23</c:v>
                </c:pt>
              </c:numCache>
            </c:numRef>
          </c:val>
          <c:smooth val="0"/>
        </c:ser>
        <c:dLbls>
          <c:showLegendKey val="0"/>
          <c:showVal val="0"/>
          <c:showCatName val="0"/>
          <c:showSerName val="0"/>
          <c:showPercent val="0"/>
          <c:showBubbleSize val="0"/>
        </c:dLbls>
        <c:marker val="1"/>
        <c:smooth val="0"/>
        <c:axId val="127905152"/>
        <c:axId val="128292352"/>
      </c:lineChart>
      <c:dateAx>
        <c:axId val="127905152"/>
        <c:scaling>
          <c:orientation val="minMax"/>
        </c:scaling>
        <c:delete val="1"/>
        <c:axPos val="b"/>
        <c:numFmt formatCode="ge" sourceLinked="1"/>
        <c:majorTickMark val="none"/>
        <c:minorTickMark val="none"/>
        <c:tickLblPos val="none"/>
        <c:crossAx val="128292352"/>
        <c:crosses val="autoZero"/>
        <c:auto val="1"/>
        <c:lblOffset val="100"/>
        <c:baseTimeUnit val="years"/>
      </c:dateAx>
      <c:valAx>
        <c:axId val="1282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109.5</c:v>
                </c:pt>
                <c:pt idx="3">
                  <c:v>77</c:v>
                </c:pt>
                <c:pt idx="4">
                  <c:v>78.17</c:v>
                </c:pt>
              </c:numCache>
            </c:numRef>
          </c:val>
        </c:ser>
        <c:dLbls>
          <c:showLegendKey val="0"/>
          <c:showVal val="0"/>
          <c:showCatName val="0"/>
          <c:showSerName val="0"/>
          <c:showPercent val="0"/>
          <c:showBubbleSize val="0"/>
        </c:dLbls>
        <c:gapWidth val="150"/>
        <c:axId val="112664576"/>
        <c:axId val="1126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749.23</c:v>
                </c:pt>
                <c:pt idx="3">
                  <c:v>418.55</c:v>
                </c:pt>
                <c:pt idx="4">
                  <c:v>381.4</c:v>
                </c:pt>
              </c:numCache>
            </c:numRef>
          </c:val>
          <c:smooth val="0"/>
        </c:ser>
        <c:dLbls>
          <c:showLegendKey val="0"/>
          <c:showVal val="0"/>
          <c:showCatName val="0"/>
          <c:showSerName val="0"/>
          <c:showPercent val="0"/>
          <c:showBubbleSize val="0"/>
        </c:dLbls>
        <c:marker val="1"/>
        <c:smooth val="0"/>
        <c:axId val="112664576"/>
        <c:axId val="112666112"/>
      </c:lineChart>
      <c:dateAx>
        <c:axId val="112664576"/>
        <c:scaling>
          <c:orientation val="minMax"/>
        </c:scaling>
        <c:delete val="1"/>
        <c:axPos val="b"/>
        <c:numFmt formatCode="ge" sourceLinked="1"/>
        <c:majorTickMark val="none"/>
        <c:minorTickMark val="none"/>
        <c:tickLblPos val="none"/>
        <c:crossAx val="112666112"/>
        <c:crosses val="autoZero"/>
        <c:auto val="1"/>
        <c:lblOffset val="100"/>
        <c:baseTimeUnit val="years"/>
      </c:dateAx>
      <c:valAx>
        <c:axId val="1126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235.04</c:v>
                </c:pt>
                <c:pt idx="3">
                  <c:v>213.56</c:v>
                </c:pt>
                <c:pt idx="4">
                  <c:v>194.15</c:v>
                </c:pt>
              </c:numCache>
            </c:numRef>
          </c:val>
        </c:ser>
        <c:dLbls>
          <c:showLegendKey val="0"/>
          <c:showVal val="0"/>
          <c:showCatName val="0"/>
          <c:showSerName val="0"/>
          <c:showPercent val="0"/>
          <c:showBubbleSize val="0"/>
        </c:dLbls>
        <c:gapWidth val="150"/>
        <c:axId val="112695936"/>
        <c:axId val="1127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799.41</c:v>
                </c:pt>
                <c:pt idx="3">
                  <c:v>701.33</c:v>
                </c:pt>
                <c:pt idx="4">
                  <c:v>663.76</c:v>
                </c:pt>
              </c:numCache>
            </c:numRef>
          </c:val>
          <c:smooth val="0"/>
        </c:ser>
        <c:dLbls>
          <c:showLegendKey val="0"/>
          <c:showVal val="0"/>
          <c:showCatName val="0"/>
          <c:showSerName val="0"/>
          <c:showPercent val="0"/>
          <c:showBubbleSize val="0"/>
        </c:dLbls>
        <c:marker val="1"/>
        <c:smooth val="0"/>
        <c:axId val="112695936"/>
        <c:axId val="112702208"/>
      </c:lineChart>
      <c:dateAx>
        <c:axId val="112695936"/>
        <c:scaling>
          <c:orientation val="minMax"/>
        </c:scaling>
        <c:delete val="1"/>
        <c:axPos val="b"/>
        <c:numFmt formatCode="ge" sourceLinked="1"/>
        <c:majorTickMark val="none"/>
        <c:minorTickMark val="none"/>
        <c:tickLblPos val="none"/>
        <c:crossAx val="112702208"/>
        <c:crosses val="autoZero"/>
        <c:auto val="1"/>
        <c:lblOffset val="100"/>
        <c:baseTimeUnit val="years"/>
      </c:dateAx>
      <c:valAx>
        <c:axId val="1127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42.39</c:v>
                </c:pt>
                <c:pt idx="3">
                  <c:v>43.48</c:v>
                </c:pt>
                <c:pt idx="4">
                  <c:v>36.69</c:v>
                </c:pt>
              </c:numCache>
            </c:numRef>
          </c:val>
        </c:ser>
        <c:dLbls>
          <c:showLegendKey val="0"/>
          <c:showVal val="0"/>
          <c:showCatName val="0"/>
          <c:showSerName val="0"/>
          <c:showPercent val="0"/>
          <c:showBubbleSize val="0"/>
        </c:dLbls>
        <c:gapWidth val="150"/>
        <c:axId val="123930880"/>
        <c:axId val="1239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51.57</c:v>
                </c:pt>
                <c:pt idx="3">
                  <c:v>53.48</c:v>
                </c:pt>
                <c:pt idx="4">
                  <c:v>53.76</c:v>
                </c:pt>
              </c:numCache>
            </c:numRef>
          </c:val>
          <c:smooth val="0"/>
        </c:ser>
        <c:dLbls>
          <c:showLegendKey val="0"/>
          <c:showVal val="0"/>
          <c:showCatName val="0"/>
          <c:showSerName val="0"/>
          <c:showPercent val="0"/>
          <c:showBubbleSize val="0"/>
        </c:dLbls>
        <c:marker val="1"/>
        <c:smooth val="0"/>
        <c:axId val="123930880"/>
        <c:axId val="123945344"/>
      </c:lineChart>
      <c:dateAx>
        <c:axId val="123930880"/>
        <c:scaling>
          <c:orientation val="minMax"/>
        </c:scaling>
        <c:delete val="1"/>
        <c:axPos val="b"/>
        <c:numFmt formatCode="ge" sourceLinked="1"/>
        <c:majorTickMark val="none"/>
        <c:minorTickMark val="none"/>
        <c:tickLblPos val="none"/>
        <c:crossAx val="123945344"/>
        <c:crosses val="autoZero"/>
        <c:auto val="1"/>
        <c:lblOffset val="100"/>
        <c:baseTimeUnit val="years"/>
      </c:dateAx>
      <c:valAx>
        <c:axId val="1239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480.2</c:v>
                </c:pt>
                <c:pt idx="3">
                  <c:v>516.25</c:v>
                </c:pt>
                <c:pt idx="4">
                  <c:v>618.14</c:v>
                </c:pt>
              </c:numCache>
            </c:numRef>
          </c:val>
        </c:ser>
        <c:dLbls>
          <c:showLegendKey val="0"/>
          <c:showVal val="0"/>
          <c:showCatName val="0"/>
          <c:showSerName val="0"/>
          <c:showPercent val="0"/>
          <c:showBubbleSize val="0"/>
        </c:dLbls>
        <c:gapWidth val="150"/>
        <c:axId val="123967360"/>
        <c:axId val="1239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282.5</c:v>
                </c:pt>
                <c:pt idx="3">
                  <c:v>277.29000000000002</c:v>
                </c:pt>
                <c:pt idx="4">
                  <c:v>275.25</c:v>
                </c:pt>
              </c:numCache>
            </c:numRef>
          </c:val>
          <c:smooth val="0"/>
        </c:ser>
        <c:dLbls>
          <c:showLegendKey val="0"/>
          <c:showVal val="0"/>
          <c:showCatName val="0"/>
          <c:showSerName val="0"/>
          <c:showPercent val="0"/>
          <c:showBubbleSize val="0"/>
        </c:dLbls>
        <c:marker val="1"/>
        <c:smooth val="0"/>
        <c:axId val="123967360"/>
        <c:axId val="123977728"/>
      </c:lineChart>
      <c:dateAx>
        <c:axId val="123967360"/>
        <c:scaling>
          <c:orientation val="minMax"/>
        </c:scaling>
        <c:delete val="1"/>
        <c:axPos val="b"/>
        <c:numFmt formatCode="ge" sourceLinked="1"/>
        <c:majorTickMark val="none"/>
        <c:minorTickMark val="none"/>
        <c:tickLblPos val="none"/>
        <c:crossAx val="123977728"/>
        <c:crosses val="autoZero"/>
        <c:auto val="1"/>
        <c:lblOffset val="100"/>
        <c:baseTimeUnit val="years"/>
      </c:dateAx>
      <c:valAx>
        <c:axId val="1239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【378.62】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19.78</v>
      </c>
      <c r="J10" s="43"/>
      <c r="K10" s="43"/>
      <c r="L10" s="43"/>
      <c r="M10" s="43"/>
      <c r="N10" s="43"/>
      <c r="O10" s="43"/>
      <c r="P10" s="43">
        <f>データ!O6</f>
        <v>0.39</v>
      </c>
      <c r="Q10" s="43"/>
      <c r="R10" s="43"/>
      <c r="S10" s="43"/>
      <c r="T10" s="43"/>
      <c r="U10" s="43"/>
      <c r="V10" s="43"/>
      <c r="W10" s="43">
        <f>データ!P6</f>
        <v>100</v>
      </c>
      <c r="X10" s="43"/>
      <c r="Y10" s="43"/>
      <c r="Z10" s="43"/>
      <c r="AA10" s="43"/>
      <c r="AB10" s="43"/>
      <c r="AC10" s="43"/>
      <c r="AD10" s="47">
        <f>データ!Q6</f>
        <v>4503</v>
      </c>
      <c r="AE10" s="47"/>
      <c r="AF10" s="47"/>
      <c r="AG10" s="47"/>
      <c r="AH10" s="47"/>
      <c r="AI10" s="47"/>
      <c r="AJ10" s="47"/>
      <c r="AK10" s="2"/>
      <c r="AL10" s="47">
        <f>データ!U6</f>
        <v>73</v>
      </c>
      <c r="AM10" s="47"/>
      <c r="AN10" s="47"/>
      <c r="AO10" s="47"/>
      <c r="AP10" s="47"/>
      <c r="AQ10" s="47"/>
      <c r="AR10" s="47"/>
      <c r="AS10" s="47"/>
      <c r="AT10" s="43">
        <f>データ!V6</f>
        <v>0.01</v>
      </c>
      <c r="AU10" s="43"/>
      <c r="AV10" s="43"/>
      <c r="AW10" s="43"/>
      <c r="AX10" s="43"/>
      <c r="AY10" s="43"/>
      <c r="AZ10" s="43"/>
      <c r="BA10" s="43"/>
      <c r="BB10" s="43">
        <f>データ!W6</f>
        <v>7300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285854</v>
      </c>
      <c r="D6" s="31">
        <f t="shared" si="3"/>
        <v>46</v>
      </c>
      <c r="E6" s="31">
        <f t="shared" si="3"/>
        <v>18</v>
      </c>
      <c r="F6" s="31">
        <f t="shared" si="3"/>
        <v>1</v>
      </c>
      <c r="G6" s="31">
        <f t="shared" si="3"/>
        <v>0</v>
      </c>
      <c r="H6" s="31" t="str">
        <f t="shared" si="3"/>
        <v>兵庫県　香美町</v>
      </c>
      <c r="I6" s="31" t="str">
        <f t="shared" si="3"/>
        <v>法適用</v>
      </c>
      <c r="J6" s="31" t="str">
        <f t="shared" si="3"/>
        <v>下水道事業</v>
      </c>
      <c r="K6" s="31" t="str">
        <f t="shared" si="3"/>
        <v>個別排水処理</v>
      </c>
      <c r="L6" s="31" t="str">
        <f t="shared" si="3"/>
        <v>L2</v>
      </c>
      <c r="M6" s="32" t="str">
        <f t="shared" si="3"/>
        <v>-</v>
      </c>
      <c r="N6" s="32">
        <f t="shared" si="3"/>
        <v>19.78</v>
      </c>
      <c r="O6" s="32">
        <f t="shared" si="3"/>
        <v>0.39</v>
      </c>
      <c r="P6" s="32">
        <f t="shared" si="3"/>
        <v>100</v>
      </c>
      <c r="Q6" s="32">
        <f t="shared" si="3"/>
        <v>4503</v>
      </c>
      <c r="R6" s="32">
        <f t="shared" si="3"/>
        <v>19096</v>
      </c>
      <c r="S6" s="32">
        <f t="shared" si="3"/>
        <v>368.77</v>
      </c>
      <c r="T6" s="32">
        <f t="shared" si="3"/>
        <v>51.78</v>
      </c>
      <c r="U6" s="32">
        <f t="shared" si="3"/>
        <v>73</v>
      </c>
      <c r="V6" s="32">
        <f t="shared" si="3"/>
        <v>0.01</v>
      </c>
      <c r="W6" s="32">
        <f t="shared" si="3"/>
        <v>7300</v>
      </c>
      <c r="X6" s="33" t="str">
        <f>IF(X7="",NA(),X7)</f>
        <v>-</v>
      </c>
      <c r="Y6" s="33" t="str">
        <f t="shared" ref="Y6:AG6" si="4">IF(Y7="",NA(),Y7)</f>
        <v>-</v>
      </c>
      <c r="Z6" s="33">
        <f t="shared" si="4"/>
        <v>89.42</v>
      </c>
      <c r="AA6" s="33">
        <f t="shared" si="4"/>
        <v>87.63</v>
      </c>
      <c r="AB6" s="33">
        <f t="shared" si="4"/>
        <v>89.87</v>
      </c>
      <c r="AC6" s="33" t="str">
        <f t="shared" si="4"/>
        <v>-</v>
      </c>
      <c r="AD6" s="33" t="str">
        <f t="shared" si="4"/>
        <v>-</v>
      </c>
      <c r="AE6" s="33">
        <f t="shared" si="4"/>
        <v>94.73</v>
      </c>
      <c r="AF6" s="33">
        <f t="shared" si="4"/>
        <v>93.93</v>
      </c>
      <c r="AG6" s="33">
        <f t="shared" si="4"/>
        <v>93.17</v>
      </c>
      <c r="AH6" s="32" t="str">
        <f>IF(AH7="","",IF(AH7="-","【-】","【"&amp;SUBSTITUTE(TEXT(AH7,"#,##0.00"),"-","△")&amp;"】"))</f>
        <v>【95.17】</v>
      </c>
      <c r="AI6" s="33" t="str">
        <f>IF(AI7="",NA(),AI7)</f>
        <v>-</v>
      </c>
      <c r="AJ6" s="33" t="str">
        <f t="shared" ref="AJ6:AR6" si="5">IF(AJ7="",NA(),AJ7)</f>
        <v>-</v>
      </c>
      <c r="AK6" s="33">
        <f t="shared" si="5"/>
        <v>37.26</v>
      </c>
      <c r="AL6" s="33">
        <f t="shared" si="5"/>
        <v>79.94</v>
      </c>
      <c r="AM6" s="33">
        <f t="shared" si="5"/>
        <v>117.46</v>
      </c>
      <c r="AN6" s="33" t="str">
        <f t="shared" si="5"/>
        <v>-</v>
      </c>
      <c r="AO6" s="33" t="str">
        <f t="shared" si="5"/>
        <v>-</v>
      </c>
      <c r="AP6" s="33">
        <f t="shared" si="5"/>
        <v>180.41</v>
      </c>
      <c r="AQ6" s="33">
        <f t="shared" si="5"/>
        <v>244.76</v>
      </c>
      <c r="AR6" s="33">
        <f t="shared" si="5"/>
        <v>244.23</v>
      </c>
      <c r="AS6" s="32" t="str">
        <f>IF(AS7="","",IF(AS7="-","【-】","【"&amp;SUBSTITUTE(TEXT(AS7,"#,##0.00"),"-","△")&amp;"】"))</f>
        <v>【208.10】</v>
      </c>
      <c r="AT6" s="33" t="str">
        <f>IF(AT7="",NA(),AT7)</f>
        <v>-</v>
      </c>
      <c r="AU6" s="33" t="str">
        <f t="shared" ref="AU6:BC6" si="6">IF(AU7="",NA(),AU7)</f>
        <v>-</v>
      </c>
      <c r="AV6" s="33">
        <f t="shared" si="6"/>
        <v>109.5</v>
      </c>
      <c r="AW6" s="33">
        <f t="shared" si="6"/>
        <v>77</v>
      </c>
      <c r="AX6" s="33">
        <f t="shared" si="6"/>
        <v>78.17</v>
      </c>
      <c r="AY6" s="33" t="str">
        <f t="shared" si="6"/>
        <v>-</v>
      </c>
      <c r="AZ6" s="33" t="str">
        <f t="shared" si="6"/>
        <v>-</v>
      </c>
      <c r="BA6" s="33">
        <f t="shared" si="6"/>
        <v>749.23</v>
      </c>
      <c r="BB6" s="33">
        <f t="shared" si="6"/>
        <v>418.55</v>
      </c>
      <c r="BC6" s="33">
        <f t="shared" si="6"/>
        <v>381.4</v>
      </c>
      <c r="BD6" s="32" t="str">
        <f>IF(BD7="","",IF(BD7="-","【-】","【"&amp;SUBSTITUTE(TEXT(BD7,"#,##0.00"),"-","△")&amp;"】"))</f>
        <v>【378.62】</v>
      </c>
      <c r="BE6" s="33" t="str">
        <f>IF(BE7="",NA(),BE7)</f>
        <v>-</v>
      </c>
      <c r="BF6" s="33" t="str">
        <f t="shared" ref="BF6:BN6" si="7">IF(BF7="",NA(),BF7)</f>
        <v>-</v>
      </c>
      <c r="BG6" s="33">
        <f t="shared" si="7"/>
        <v>235.04</v>
      </c>
      <c r="BH6" s="33">
        <f t="shared" si="7"/>
        <v>213.56</v>
      </c>
      <c r="BI6" s="33">
        <f t="shared" si="7"/>
        <v>194.15</v>
      </c>
      <c r="BJ6" s="33" t="str">
        <f t="shared" si="7"/>
        <v>-</v>
      </c>
      <c r="BK6" s="33" t="str">
        <f t="shared" si="7"/>
        <v>-</v>
      </c>
      <c r="BL6" s="33">
        <f t="shared" si="7"/>
        <v>799.41</v>
      </c>
      <c r="BM6" s="33">
        <f t="shared" si="7"/>
        <v>701.33</v>
      </c>
      <c r="BN6" s="33">
        <f t="shared" si="7"/>
        <v>663.76</v>
      </c>
      <c r="BO6" s="32" t="str">
        <f>IF(BO7="","",IF(BO7="-","【-】","【"&amp;SUBSTITUTE(TEXT(BO7,"#,##0.00"),"-","△")&amp;"】"))</f>
        <v>【623.71】</v>
      </c>
      <c r="BP6" s="33" t="str">
        <f>IF(BP7="",NA(),BP7)</f>
        <v>-</v>
      </c>
      <c r="BQ6" s="33" t="str">
        <f t="shared" ref="BQ6:BY6" si="8">IF(BQ7="",NA(),BQ7)</f>
        <v>-</v>
      </c>
      <c r="BR6" s="33">
        <f t="shared" si="8"/>
        <v>42.39</v>
      </c>
      <c r="BS6" s="33">
        <f t="shared" si="8"/>
        <v>43.48</v>
      </c>
      <c r="BT6" s="33">
        <f t="shared" si="8"/>
        <v>36.69</v>
      </c>
      <c r="BU6" s="33" t="str">
        <f t="shared" si="8"/>
        <v>-</v>
      </c>
      <c r="BV6" s="33" t="str">
        <f t="shared" si="8"/>
        <v>-</v>
      </c>
      <c r="BW6" s="33">
        <f t="shared" si="8"/>
        <v>51.57</v>
      </c>
      <c r="BX6" s="33">
        <f t="shared" si="8"/>
        <v>53.48</v>
      </c>
      <c r="BY6" s="33">
        <f t="shared" si="8"/>
        <v>53.76</v>
      </c>
      <c r="BZ6" s="32" t="str">
        <f>IF(BZ7="","",IF(BZ7="-","【-】","【"&amp;SUBSTITUTE(TEXT(BZ7,"#,##0.00"),"-","△")&amp;"】"))</f>
        <v>【51.88】</v>
      </c>
      <c r="CA6" s="33" t="str">
        <f>IF(CA7="",NA(),CA7)</f>
        <v>-</v>
      </c>
      <c r="CB6" s="33" t="str">
        <f t="shared" ref="CB6:CJ6" si="9">IF(CB7="",NA(),CB7)</f>
        <v>-</v>
      </c>
      <c r="CC6" s="33">
        <f t="shared" si="9"/>
        <v>480.2</v>
      </c>
      <c r="CD6" s="33">
        <f t="shared" si="9"/>
        <v>516.25</v>
      </c>
      <c r="CE6" s="33">
        <f t="shared" si="9"/>
        <v>618.14</v>
      </c>
      <c r="CF6" s="33" t="str">
        <f t="shared" si="9"/>
        <v>-</v>
      </c>
      <c r="CG6" s="33" t="str">
        <f t="shared" si="9"/>
        <v>-</v>
      </c>
      <c r="CH6" s="33">
        <f t="shared" si="9"/>
        <v>282.5</v>
      </c>
      <c r="CI6" s="33">
        <f t="shared" si="9"/>
        <v>277.29000000000002</v>
      </c>
      <c r="CJ6" s="33">
        <f t="shared" si="9"/>
        <v>275.25</v>
      </c>
      <c r="CK6" s="32" t="str">
        <f>IF(CK7="","",IF(CK7="-","【-】","【"&amp;SUBSTITUTE(TEXT(CK7,"#,##0.00"),"-","△")&amp;"】"))</f>
        <v>【295.51】</v>
      </c>
      <c r="CL6" s="33" t="str">
        <f>IF(CL7="",NA(),CL7)</f>
        <v>-</v>
      </c>
      <c r="CM6" s="33" t="str">
        <f t="shared" ref="CM6:CU6" si="10">IF(CM7="",NA(),CM7)</f>
        <v>-</v>
      </c>
      <c r="CN6" s="33">
        <f t="shared" si="10"/>
        <v>48.48</v>
      </c>
      <c r="CO6" s="33">
        <f t="shared" si="10"/>
        <v>48.48</v>
      </c>
      <c r="CP6" s="33">
        <f t="shared" si="10"/>
        <v>48.48</v>
      </c>
      <c r="CQ6" s="33" t="str">
        <f t="shared" si="10"/>
        <v>-</v>
      </c>
      <c r="CR6" s="33" t="str">
        <f t="shared" si="10"/>
        <v>-</v>
      </c>
      <c r="CS6" s="33">
        <f t="shared" si="10"/>
        <v>48.69</v>
      </c>
      <c r="CT6" s="33">
        <f t="shared" si="10"/>
        <v>52.52</v>
      </c>
      <c r="CU6" s="33">
        <f t="shared" si="10"/>
        <v>54.14</v>
      </c>
      <c r="CV6" s="32" t="str">
        <f>IF(CV7="","",IF(CV7="-","【-】","【"&amp;SUBSTITUTE(TEXT(CV7,"#,##0.00"),"-","△")&amp;"】"))</f>
        <v>【51.98】</v>
      </c>
      <c r="CW6" s="33" t="str">
        <f>IF(CW7="",NA(),CW7)</f>
        <v>-</v>
      </c>
      <c r="CX6" s="33" t="str">
        <f t="shared" ref="CX6:DF6" si="11">IF(CX7="",NA(),CX7)</f>
        <v>-</v>
      </c>
      <c r="CY6" s="33">
        <f t="shared" si="11"/>
        <v>92.21</v>
      </c>
      <c r="CZ6" s="33">
        <f t="shared" si="11"/>
        <v>93.42</v>
      </c>
      <c r="DA6" s="33">
        <f t="shared" si="11"/>
        <v>95.89</v>
      </c>
      <c r="DB6" s="33" t="str">
        <f t="shared" si="11"/>
        <v>-</v>
      </c>
      <c r="DC6" s="33" t="str">
        <f t="shared" si="11"/>
        <v>-</v>
      </c>
      <c r="DD6" s="33">
        <f t="shared" si="11"/>
        <v>87.42</v>
      </c>
      <c r="DE6" s="33">
        <f t="shared" si="11"/>
        <v>84.94</v>
      </c>
      <c r="DF6" s="33">
        <f t="shared" si="11"/>
        <v>84.69</v>
      </c>
      <c r="DG6" s="32" t="str">
        <f>IF(DG7="","",IF(DG7="-","【-】","【"&amp;SUBSTITUTE(TEXT(DG7,"#,##0.00"),"-","△")&amp;"】"))</f>
        <v>【80.35】</v>
      </c>
      <c r="DH6" s="33" t="str">
        <f>IF(DH7="",NA(),DH7)</f>
        <v>-</v>
      </c>
      <c r="DI6" s="33" t="str">
        <f t="shared" ref="DI6:DQ6" si="12">IF(DI7="",NA(),DI7)</f>
        <v>-</v>
      </c>
      <c r="DJ6" s="33">
        <f t="shared" si="12"/>
        <v>5.49</v>
      </c>
      <c r="DK6" s="33">
        <f t="shared" si="12"/>
        <v>12.94</v>
      </c>
      <c r="DL6" s="33">
        <f t="shared" si="12"/>
        <v>19.41</v>
      </c>
      <c r="DM6" s="33" t="str">
        <f t="shared" si="12"/>
        <v>-</v>
      </c>
      <c r="DN6" s="33" t="str">
        <f t="shared" si="12"/>
        <v>-</v>
      </c>
      <c r="DO6" s="33">
        <f t="shared" si="12"/>
        <v>34.69</v>
      </c>
      <c r="DP6" s="33">
        <f t="shared" si="12"/>
        <v>40.35</v>
      </c>
      <c r="DQ6" s="33">
        <f t="shared" si="12"/>
        <v>38.32</v>
      </c>
      <c r="DR6" s="32" t="str">
        <f>IF(DR7="","",IF(DR7="-","【-】","【"&amp;SUBSTITUTE(TEXT(DR7,"#,##0.00"),"-","△")&amp;"】"))</f>
        <v>【34.95】</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2015</v>
      </c>
      <c r="C7" s="35">
        <v>285854</v>
      </c>
      <c r="D7" s="35">
        <v>46</v>
      </c>
      <c r="E7" s="35">
        <v>18</v>
      </c>
      <c r="F7" s="35">
        <v>1</v>
      </c>
      <c r="G7" s="35">
        <v>0</v>
      </c>
      <c r="H7" s="35" t="s">
        <v>96</v>
      </c>
      <c r="I7" s="35" t="s">
        <v>97</v>
      </c>
      <c r="J7" s="35" t="s">
        <v>98</v>
      </c>
      <c r="K7" s="35" t="s">
        <v>99</v>
      </c>
      <c r="L7" s="35" t="s">
        <v>100</v>
      </c>
      <c r="M7" s="36" t="s">
        <v>101</v>
      </c>
      <c r="N7" s="36">
        <v>19.78</v>
      </c>
      <c r="O7" s="36">
        <v>0.39</v>
      </c>
      <c r="P7" s="36">
        <v>100</v>
      </c>
      <c r="Q7" s="36">
        <v>4503</v>
      </c>
      <c r="R7" s="36">
        <v>19096</v>
      </c>
      <c r="S7" s="36">
        <v>368.77</v>
      </c>
      <c r="T7" s="36">
        <v>51.78</v>
      </c>
      <c r="U7" s="36">
        <v>73</v>
      </c>
      <c r="V7" s="36">
        <v>0.01</v>
      </c>
      <c r="W7" s="36">
        <v>7300</v>
      </c>
      <c r="X7" s="36" t="s">
        <v>101</v>
      </c>
      <c r="Y7" s="36" t="s">
        <v>101</v>
      </c>
      <c r="Z7" s="36">
        <v>89.42</v>
      </c>
      <c r="AA7" s="36">
        <v>87.63</v>
      </c>
      <c r="AB7" s="36">
        <v>89.87</v>
      </c>
      <c r="AC7" s="36" t="s">
        <v>101</v>
      </c>
      <c r="AD7" s="36" t="s">
        <v>101</v>
      </c>
      <c r="AE7" s="36">
        <v>94.73</v>
      </c>
      <c r="AF7" s="36">
        <v>93.93</v>
      </c>
      <c r="AG7" s="36">
        <v>93.17</v>
      </c>
      <c r="AH7" s="36">
        <v>95.17</v>
      </c>
      <c r="AI7" s="36" t="s">
        <v>101</v>
      </c>
      <c r="AJ7" s="36" t="s">
        <v>101</v>
      </c>
      <c r="AK7" s="36">
        <v>37.26</v>
      </c>
      <c r="AL7" s="36">
        <v>79.94</v>
      </c>
      <c r="AM7" s="36">
        <v>117.46</v>
      </c>
      <c r="AN7" s="36" t="s">
        <v>101</v>
      </c>
      <c r="AO7" s="36" t="s">
        <v>101</v>
      </c>
      <c r="AP7" s="36">
        <v>180.41</v>
      </c>
      <c r="AQ7" s="36">
        <v>244.76</v>
      </c>
      <c r="AR7" s="36">
        <v>244.23</v>
      </c>
      <c r="AS7" s="36">
        <v>208.1</v>
      </c>
      <c r="AT7" s="36" t="s">
        <v>101</v>
      </c>
      <c r="AU7" s="36" t="s">
        <v>101</v>
      </c>
      <c r="AV7" s="36">
        <v>109.5</v>
      </c>
      <c r="AW7" s="36">
        <v>77</v>
      </c>
      <c r="AX7" s="36">
        <v>78.17</v>
      </c>
      <c r="AY7" s="36" t="s">
        <v>101</v>
      </c>
      <c r="AZ7" s="36" t="s">
        <v>101</v>
      </c>
      <c r="BA7" s="36">
        <v>749.23</v>
      </c>
      <c r="BB7" s="36">
        <v>418.55</v>
      </c>
      <c r="BC7" s="36">
        <v>381.4</v>
      </c>
      <c r="BD7" s="36">
        <v>378.62</v>
      </c>
      <c r="BE7" s="36" t="s">
        <v>101</v>
      </c>
      <c r="BF7" s="36" t="s">
        <v>101</v>
      </c>
      <c r="BG7" s="36">
        <v>235.04</v>
      </c>
      <c r="BH7" s="36">
        <v>213.56</v>
      </c>
      <c r="BI7" s="36">
        <v>194.15</v>
      </c>
      <c r="BJ7" s="36" t="s">
        <v>101</v>
      </c>
      <c r="BK7" s="36" t="s">
        <v>101</v>
      </c>
      <c r="BL7" s="36">
        <v>799.41</v>
      </c>
      <c r="BM7" s="36">
        <v>701.33</v>
      </c>
      <c r="BN7" s="36">
        <v>663.76</v>
      </c>
      <c r="BO7" s="36">
        <v>623.71</v>
      </c>
      <c r="BP7" s="36" t="s">
        <v>101</v>
      </c>
      <c r="BQ7" s="36" t="s">
        <v>101</v>
      </c>
      <c r="BR7" s="36">
        <v>42.39</v>
      </c>
      <c r="BS7" s="36">
        <v>43.48</v>
      </c>
      <c r="BT7" s="36">
        <v>36.69</v>
      </c>
      <c r="BU7" s="36" t="s">
        <v>101</v>
      </c>
      <c r="BV7" s="36" t="s">
        <v>101</v>
      </c>
      <c r="BW7" s="36">
        <v>51.57</v>
      </c>
      <c r="BX7" s="36">
        <v>53.48</v>
      </c>
      <c r="BY7" s="36">
        <v>53.76</v>
      </c>
      <c r="BZ7" s="36">
        <v>51.88</v>
      </c>
      <c r="CA7" s="36" t="s">
        <v>101</v>
      </c>
      <c r="CB7" s="36" t="s">
        <v>101</v>
      </c>
      <c r="CC7" s="36">
        <v>480.2</v>
      </c>
      <c r="CD7" s="36">
        <v>516.25</v>
      </c>
      <c r="CE7" s="36">
        <v>618.14</v>
      </c>
      <c r="CF7" s="36" t="s">
        <v>101</v>
      </c>
      <c r="CG7" s="36" t="s">
        <v>101</v>
      </c>
      <c r="CH7" s="36">
        <v>282.5</v>
      </c>
      <c r="CI7" s="36">
        <v>277.29000000000002</v>
      </c>
      <c r="CJ7" s="36">
        <v>275.25</v>
      </c>
      <c r="CK7" s="36">
        <v>295.51</v>
      </c>
      <c r="CL7" s="36" t="s">
        <v>101</v>
      </c>
      <c r="CM7" s="36" t="s">
        <v>101</v>
      </c>
      <c r="CN7" s="36">
        <v>48.48</v>
      </c>
      <c r="CO7" s="36">
        <v>48.48</v>
      </c>
      <c r="CP7" s="36">
        <v>48.48</v>
      </c>
      <c r="CQ7" s="36" t="s">
        <v>101</v>
      </c>
      <c r="CR7" s="36" t="s">
        <v>101</v>
      </c>
      <c r="CS7" s="36">
        <v>48.69</v>
      </c>
      <c r="CT7" s="36">
        <v>52.52</v>
      </c>
      <c r="CU7" s="36">
        <v>54.14</v>
      </c>
      <c r="CV7" s="36">
        <v>51.98</v>
      </c>
      <c r="CW7" s="36" t="s">
        <v>101</v>
      </c>
      <c r="CX7" s="36" t="s">
        <v>101</v>
      </c>
      <c r="CY7" s="36">
        <v>92.21</v>
      </c>
      <c r="CZ7" s="36">
        <v>93.42</v>
      </c>
      <c r="DA7" s="36">
        <v>95.89</v>
      </c>
      <c r="DB7" s="36" t="s">
        <v>101</v>
      </c>
      <c r="DC7" s="36" t="s">
        <v>101</v>
      </c>
      <c r="DD7" s="36">
        <v>87.42</v>
      </c>
      <c r="DE7" s="36">
        <v>84.94</v>
      </c>
      <c r="DF7" s="36">
        <v>84.69</v>
      </c>
      <c r="DG7" s="36">
        <v>80.349999999999994</v>
      </c>
      <c r="DH7" s="36" t="s">
        <v>101</v>
      </c>
      <c r="DI7" s="36" t="s">
        <v>101</v>
      </c>
      <c r="DJ7" s="36">
        <v>5.49</v>
      </c>
      <c r="DK7" s="36">
        <v>12.94</v>
      </c>
      <c r="DL7" s="36">
        <v>19.41</v>
      </c>
      <c r="DM7" s="36" t="s">
        <v>101</v>
      </c>
      <c r="DN7" s="36" t="s">
        <v>101</v>
      </c>
      <c r="DO7" s="36">
        <v>34.69</v>
      </c>
      <c r="DP7" s="36">
        <v>40.35</v>
      </c>
      <c r="DQ7" s="36">
        <v>38.32</v>
      </c>
      <c r="DR7" s="36">
        <v>34.950000000000003</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2017-02-13T00:28:09Z</cp:lastPrinted>
  <dcterms:created xsi:type="dcterms:W3CDTF">2017-02-08T02:43:00Z</dcterms:created>
  <dcterms:modified xsi:type="dcterms:W3CDTF">2017-02-20T00:19:04Z</dcterms:modified>
  <cp:category/>
</cp:coreProperties>
</file>