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<sst xmlns="http://schemas.openxmlformats.org/spreadsheetml/2006/main" count="264" uniqueCount="109">
  <si>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</si>
  <si>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</si>
  <si>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</si>
  <si>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</si>
  <si>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</si>
  <si>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</si>
  <si>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</si>
  <si>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</si>
  <si>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</si>
  <si>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</si>
  <si>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</si>
  <si>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</si>
  <si>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</si>
  <si>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</si>
  <si>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</si>
  <si>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</si>
  <si>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</si>
  <si>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</si>
  <si>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</si>
  <si>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</si>
  <si>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</si>
  <si>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</si>
  <si>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</si>
  <si>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</si>
  <si>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</si>
  <si>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</si>
  <si>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</si>
  <si>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</si>
  <si>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</si>
  <si>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</si>
  <si>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</si>
  <si>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</si>
  <si>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</si>
  <si>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</si>
  <si>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</si>
  <si>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</si>
  <si>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</si>
  <si>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</si>
  <si>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</si>
  <si>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</si>
  <si>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</si>
  <si>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</si>
  <si>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</si>
  <si>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</si>
  <si>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</si>
  <si>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</si>
  <si>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</si>
  <si>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</si>
  <si>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</si>
  <si>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</si>
  <si>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</si>
  <si>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</si>
  <si>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</si>
  <si>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</si>
  <si>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</si>
  <si>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</si>
  <si>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</si>
  <si>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</si>
  <si>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</si>
  <si>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</si>
  <si>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</si>
  <si>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</si>
  <si>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</si>
  <si>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</si>
  <si>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</si>
  <si>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</si>
  <si>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</si>
  <si>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</si>
  <si>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</si>
  <si>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</si>
  <si>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</si>
  <si>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</si>
  <si>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</si>
  <si>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</si>
  <si>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</si>
  <si>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</si>
  <si>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</si>
  <si>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</si>
  <si>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</si>
  <si>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</si>
  <si>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</si>
  <si>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</si>
  <si>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</si>
  <si>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</si>
  <si>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</si>
  <si>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</si>
  <si>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</si>
  <si>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</si>
  <si>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</si>
  <si>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</si>
  <si>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</si>
  <si>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</si>
  <si>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</si>
  <si>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</si>
  <si>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</si>
  <si>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</si>
  <si>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</si>
  <si>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</si>
  <si>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小規模集合排水処理</t>
  </si>
  <si>
    <t>I3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</si>
  <si>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</si>
  <si>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</si>
  <si>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</si>
  <si>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</si>
  <si>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</si>
  <si>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</si>
  <si>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規模集合排水処理事業（2処理区）は、供用開始（最初：平成16年3月、最終：平成17年1月）から12年が経過したところであり、有形固定資産減価償却率は13.93％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</si>
  <si>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16年3月、最終：平成17年1月）から12年が経過したところで、水洗化率は91.89％となっている。本町では、平成20年度から計3回（平成20年10月、平成23年7月、平成26年7月）の使用料改定を行ってきたところであるが、処理区内人口の自然減少等の影響から、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</si>
  <si>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経常収支比率は平成27年度で93.30％となり、100％未満（単年度収支が赤字）となっているが、平成26年度からは1.50ﾎﾟｲﾝﾄ増加している。平成27年度以降は比率の分母を構成する経常費用のうち減価償却費が減少する傾向にあることから、今後は増加することが見込まれる。
　累積欠損金比率は、平成24年度以前（地方公営企業法適用前）に発行した下水道事業資本費平準化債等の影響から平成27年度で5666.88％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27年度で2.94％となり、100％を大きく下回っている（平成27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平成27年度で5082.60％となり、平成26年度からは422.74ﾎﾟｲﾝﾄ減少している。当面は、大規模な更新事業等の予定はないことから企業債残高は減少する見込みであるため、当該比率は減少する見込みである。
　経費回収率は平成27年度で15.14％となり、100％未満（費用が使用料収入以外（繰入金等）で賄われている）となっていて、類似団体平均、全国平均を下回っている。また、汚水処理原価は平成27年度で1775.27円となり、類似団体平均、全国平均を大きく上回っている（有収水量1㎥当たりの処理費が高い）が、水洗化率は平成27年度末で91.89％と高い比率であり、類似団体平均、全国平均ともに近似しており、使用料収入の増加が見込まれないことから、事業運営に必要となる収入（一般会計繰入金等）の確保について、検討を進める必要があると考えている。</t>
    <rPh sb="520" eb="52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</si>
</sst>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2583296"/>
        <c:axId val="1226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formatCode="#,##0.00;&quot;△&quot;#,##0.00">
                  <c:v>0</c:v>
                </c:pt>
                <c:pt idx="3" formatCode="#,##0.00;&quot;△&quot;#,##0.00">
                  <c:v>0</c:v>
                </c:pt>
                <c:pt idx="4">
                  <c:v>0.51</c:v>
                </c:pt>
              </c:numCache>
            </c:numRef>
          </c:val>
          <c:smooth val="0"/>
        </c:ser>
        <c:dLbls>
          <c:showLegendKey val="0"/>
          <c:showVal val="0"/>
          <c:showCatName val="0"/>
          <c:showSerName val="0"/>
          <c:showPercent val="0"/>
          <c:showBubbleSize val="0"/>
        </c:dLbls>
        <c:marker val="1"/>
        <c:smooth val="0"/>
        <c:axId val="122583296"/>
        <c:axId val="122646912"/>
      </c:lineChart>
      <c:dateAx>
        <c:axId val="122583296"/>
        <c:scaling>
          <c:orientation val="minMax"/>
        </c:scaling>
        <c:delete val="1"/>
        <c:axPos val="b"/>
        <c:numFmt formatCode="ge" sourceLinked="1"/>
        <c:majorTickMark val="none"/>
        <c:minorTickMark val="none"/>
        <c:tickLblPos val="none"/>
        <c:crossAx val="122646912"/>
        <c:crosses val="autoZero"/>
        <c:auto val="1"/>
        <c:lblOffset val="100"/>
        <c:baseTimeUnit val="years"/>
      </c:dateAx>
      <c:valAx>
        <c:axId val="1226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17.46</c:v>
                </c:pt>
                <c:pt idx="3">
                  <c:v>25.4</c:v>
                </c:pt>
                <c:pt idx="4">
                  <c:v>19.05</c:v>
                </c:pt>
              </c:numCache>
            </c:numRef>
          </c:val>
        </c:ser>
        <c:dLbls>
          <c:showLegendKey val="0"/>
          <c:showVal val="0"/>
          <c:showCatName val="0"/>
          <c:showSerName val="0"/>
          <c:showPercent val="0"/>
          <c:showBubbleSize val="0"/>
        </c:dLbls>
        <c:gapWidth val="150"/>
        <c:axId val="123128448"/>
        <c:axId val="1231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41.24</c:v>
                </c:pt>
                <c:pt idx="3">
                  <c:v>43.1</c:v>
                </c:pt>
                <c:pt idx="4">
                  <c:v>40.96</c:v>
                </c:pt>
              </c:numCache>
            </c:numRef>
          </c:val>
          <c:smooth val="0"/>
        </c:ser>
        <c:dLbls>
          <c:showLegendKey val="0"/>
          <c:showVal val="0"/>
          <c:showCatName val="0"/>
          <c:showSerName val="0"/>
          <c:showPercent val="0"/>
          <c:showBubbleSize val="0"/>
        </c:dLbls>
        <c:marker val="1"/>
        <c:smooth val="0"/>
        <c:axId val="123128448"/>
        <c:axId val="123134720"/>
      </c:lineChart>
      <c:dateAx>
        <c:axId val="123128448"/>
        <c:scaling>
          <c:orientation val="minMax"/>
        </c:scaling>
        <c:delete val="1"/>
        <c:axPos val="b"/>
        <c:numFmt formatCode="ge" sourceLinked="1"/>
        <c:majorTickMark val="none"/>
        <c:minorTickMark val="none"/>
        <c:tickLblPos val="none"/>
        <c:crossAx val="123134720"/>
        <c:crosses val="autoZero"/>
        <c:auto val="1"/>
        <c:lblOffset val="100"/>
        <c:baseTimeUnit val="years"/>
      </c:dateAx>
      <c:valAx>
        <c:axId val="1231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82.61</c:v>
                </c:pt>
                <c:pt idx="3">
                  <c:v>90</c:v>
                </c:pt>
                <c:pt idx="4">
                  <c:v>91.89</c:v>
                </c:pt>
              </c:numCache>
            </c:numRef>
          </c:val>
        </c:ser>
        <c:dLbls>
          <c:showLegendKey val="0"/>
          <c:showVal val="0"/>
          <c:showCatName val="0"/>
          <c:showSerName val="0"/>
          <c:showPercent val="0"/>
          <c:showBubbleSize val="0"/>
        </c:dLbls>
        <c:gapWidth val="150"/>
        <c:axId val="124852480"/>
        <c:axId val="1248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88.34</c:v>
                </c:pt>
                <c:pt idx="3">
                  <c:v>88.02</c:v>
                </c:pt>
                <c:pt idx="4">
                  <c:v>90.64</c:v>
                </c:pt>
              </c:numCache>
            </c:numRef>
          </c:val>
          <c:smooth val="0"/>
        </c:ser>
        <c:dLbls>
          <c:showLegendKey val="0"/>
          <c:showVal val="0"/>
          <c:showCatName val="0"/>
          <c:showSerName val="0"/>
          <c:showPercent val="0"/>
          <c:showBubbleSize val="0"/>
        </c:dLbls>
        <c:marker val="1"/>
        <c:smooth val="0"/>
        <c:axId val="124852480"/>
        <c:axId val="124875136"/>
      </c:lineChart>
      <c:dateAx>
        <c:axId val="124852480"/>
        <c:scaling>
          <c:orientation val="minMax"/>
        </c:scaling>
        <c:delete val="1"/>
        <c:axPos val="b"/>
        <c:numFmt formatCode="ge" sourceLinked="1"/>
        <c:majorTickMark val="none"/>
        <c:minorTickMark val="none"/>
        <c:tickLblPos val="none"/>
        <c:crossAx val="124875136"/>
        <c:crosses val="autoZero"/>
        <c:auto val="1"/>
        <c:lblOffset val="100"/>
        <c:baseTimeUnit val="years"/>
      </c:dateAx>
      <c:valAx>
        <c:axId val="1248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8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87.04</c:v>
                </c:pt>
                <c:pt idx="3">
                  <c:v>91.8</c:v>
                </c:pt>
                <c:pt idx="4">
                  <c:v>93.3</c:v>
                </c:pt>
              </c:numCache>
            </c:numRef>
          </c:val>
        </c:ser>
        <c:dLbls>
          <c:showLegendKey val="0"/>
          <c:showVal val="0"/>
          <c:showCatName val="0"/>
          <c:showSerName val="0"/>
          <c:showPercent val="0"/>
          <c:showBubbleSize val="0"/>
        </c:dLbls>
        <c:gapWidth val="150"/>
        <c:axId val="122791808"/>
        <c:axId val="1227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95.45</c:v>
                </c:pt>
                <c:pt idx="3">
                  <c:v>100.51</c:v>
                </c:pt>
                <c:pt idx="4">
                  <c:v>98.17</c:v>
                </c:pt>
              </c:numCache>
            </c:numRef>
          </c:val>
          <c:smooth val="0"/>
        </c:ser>
        <c:dLbls>
          <c:showLegendKey val="0"/>
          <c:showVal val="0"/>
          <c:showCatName val="0"/>
          <c:showSerName val="0"/>
          <c:showPercent val="0"/>
          <c:showBubbleSize val="0"/>
        </c:dLbls>
        <c:marker val="1"/>
        <c:smooth val="0"/>
        <c:axId val="122791808"/>
        <c:axId val="122798080"/>
      </c:lineChart>
      <c:dateAx>
        <c:axId val="122791808"/>
        <c:scaling>
          <c:orientation val="minMax"/>
        </c:scaling>
        <c:delete val="1"/>
        <c:axPos val="b"/>
        <c:numFmt formatCode="ge" sourceLinked="1"/>
        <c:majorTickMark val="none"/>
        <c:minorTickMark val="none"/>
        <c:tickLblPos val="none"/>
        <c:crossAx val="122798080"/>
        <c:crosses val="autoZero"/>
        <c:auto val="1"/>
        <c:lblOffset val="100"/>
        <c:baseTimeUnit val="years"/>
      </c:dateAx>
      <c:valAx>
        <c:axId val="1227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5.0199999999999996</c:v>
                </c:pt>
                <c:pt idx="3">
                  <c:v>10.14</c:v>
                </c:pt>
                <c:pt idx="4">
                  <c:v>13.93</c:v>
                </c:pt>
              </c:numCache>
            </c:numRef>
          </c:val>
        </c:ser>
        <c:dLbls>
          <c:showLegendKey val="0"/>
          <c:showVal val="0"/>
          <c:showCatName val="0"/>
          <c:showSerName val="0"/>
          <c:showPercent val="0"/>
          <c:showBubbleSize val="0"/>
        </c:dLbls>
        <c:gapWidth val="150"/>
        <c:axId val="123160064"/>
        <c:axId val="1231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23.22</c:v>
                </c:pt>
                <c:pt idx="3">
                  <c:v>26.37</c:v>
                </c:pt>
                <c:pt idx="4">
                  <c:v>27.41</c:v>
                </c:pt>
              </c:numCache>
            </c:numRef>
          </c:val>
          <c:smooth val="0"/>
        </c:ser>
        <c:dLbls>
          <c:showLegendKey val="0"/>
          <c:showVal val="0"/>
          <c:showCatName val="0"/>
          <c:showSerName val="0"/>
          <c:showPercent val="0"/>
          <c:showBubbleSize val="0"/>
        </c:dLbls>
        <c:marker val="1"/>
        <c:smooth val="0"/>
        <c:axId val="123160064"/>
        <c:axId val="123161984"/>
      </c:lineChart>
      <c:dateAx>
        <c:axId val="123160064"/>
        <c:scaling>
          <c:orientation val="minMax"/>
        </c:scaling>
        <c:delete val="1"/>
        <c:axPos val="b"/>
        <c:numFmt formatCode="ge" sourceLinked="1"/>
        <c:majorTickMark val="none"/>
        <c:minorTickMark val="none"/>
        <c:tickLblPos val="none"/>
        <c:crossAx val="123161984"/>
        <c:crosses val="autoZero"/>
        <c:auto val="1"/>
        <c:lblOffset val="100"/>
        <c:baseTimeUnit val="years"/>
      </c:dateAx>
      <c:valAx>
        <c:axId val="1231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3245696"/>
        <c:axId val="1232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23245696"/>
        <c:axId val="123247616"/>
      </c:lineChart>
      <c:dateAx>
        <c:axId val="123245696"/>
        <c:scaling>
          <c:orientation val="minMax"/>
        </c:scaling>
        <c:delete val="1"/>
        <c:axPos val="b"/>
        <c:numFmt formatCode="ge" sourceLinked="1"/>
        <c:majorTickMark val="none"/>
        <c:minorTickMark val="none"/>
        <c:tickLblPos val="none"/>
        <c:crossAx val="123247616"/>
        <c:crosses val="autoZero"/>
        <c:auto val="1"/>
        <c:lblOffset val="100"/>
        <c:baseTimeUnit val="years"/>
      </c:dateAx>
      <c:valAx>
        <c:axId val="1232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2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5070.92</c:v>
                </c:pt>
                <c:pt idx="3">
                  <c:v>5724.3</c:v>
                </c:pt>
                <c:pt idx="4">
                  <c:v>5666.88</c:v>
                </c:pt>
              </c:numCache>
            </c:numRef>
          </c:val>
        </c:ser>
        <c:dLbls>
          <c:showLegendKey val="0"/>
          <c:showVal val="0"/>
          <c:showCatName val="0"/>
          <c:showSerName val="0"/>
          <c:showPercent val="0"/>
          <c:showBubbleSize val="0"/>
        </c:dLbls>
        <c:gapWidth val="150"/>
        <c:axId val="124330752"/>
        <c:axId val="12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1930.37</c:v>
                </c:pt>
                <c:pt idx="3">
                  <c:v>1948.17</c:v>
                </c:pt>
                <c:pt idx="4">
                  <c:v>2103.21</c:v>
                </c:pt>
              </c:numCache>
            </c:numRef>
          </c:val>
          <c:smooth val="0"/>
        </c:ser>
        <c:dLbls>
          <c:showLegendKey val="0"/>
          <c:showVal val="0"/>
          <c:showCatName val="0"/>
          <c:showSerName val="0"/>
          <c:showPercent val="0"/>
          <c:showBubbleSize val="0"/>
        </c:dLbls>
        <c:marker val="1"/>
        <c:smooth val="0"/>
        <c:axId val="124330752"/>
        <c:axId val="124332672"/>
      </c:lineChart>
      <c:dateAx>
        <c:axId val="124330752"/>
        <c:scaling>
          <c:orientation val="minMax"/>
        </c:scaling>
        <c:delete val="1"/>
        <c:axPos val="b"/>
        <c:numFmt formatCode="ge" sourceLinked="1"/>
        <c:majorTickMark val="none"/>
        <c:minorTickMark val="none"/>
        <c:tickLblPos val="none"/>
        <c:crossAx val="124332672"/>
        <c:crosses val="autoZero"/>
        <c:auto val="1"/>
        <c:lblOffset val="100"/>
        <c:baseTimeUnit val="years"/>
      </c:dateAx>
      <c:valAx>
        <c:axId val="12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33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105.05</c:v>
                </c:pt>
                <c:pt idx="3">
                  <c:v>2.97</c:v>
                </c:pt>
                <c:pt idx="4">
                  <c:v>2.94</c:v>
                </c:pt>
              </c:numCache>
            </c:numRef>
          </c:val>
        </c:ser>
        <c:dLbls>
          <c:showLegendKey val="0"/>
          <c:showVal val="0"/>
          <c:showCatName val="0"/>
          <c:showSerName val="0"/>
          <c:showPercent val="0"/>
          <c:showBubbleSize val="0"/>
        </c:dLbls>
        <c:gapWidth val="150"/>
        <c:axId val="128369024"/>
        <c:axId val="1283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1720.7</c:v>
                </c:pt>
                <c:pt idx="3">
                  <c:v>112.6</c:v>
                </c:pt>
                <c:pt idx="4">
                  <c:v>113.57</c:v>
                </c:pt>
              </c:numCache>
            </c:numRef>
          </c:val>
          <c:smooth val="0"/>
        </c:ser>
        <c:dLbls>
          <c:showLegendKey val="0"/>
          <c:showVal val="0"/>
          <c:showCatName val="0"/>
          <c:showSerName val="0"/>
          <c:showPercent val="0"/>
          <c:showBubbleSize val="0"/>
        </c:dLbls>
        <c:marker val="1"/>
        <c:smooth val="0"/>
        <c:axId val="128369024"/>
        <c:axId val="128370944"/>
      </c:lineChart>
      <c:dateAx>
        <c:axId val="128369024"/>
        <c:scaling>
          <c:orientation val="minMax"/>
        </c:scaling>
        <c:delete val="1"/>
        <c:axPos val="b"/>
        <c:numFmt formatCode="ge" sourceLinked="1"/>
        <c:majorTickMark val="none"/>
        <c:minorTickMark val="none"/>
        <c:tickLblPos val="none"/>
        <c:crossAx val="128370944"/>
        <c:crosses val="autoZero"/>
        <c:auto val="1"/>
        <c:lblOffset val="100"/>
        <c:baseTimeUnit val="years"/>
      </c:dateAx>
      <c:valAx>
        <c:axId val="1283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3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5326.38</c:v>
                </c:pt>
                <c:pt idx="3">
                  <c:v>5505.34</c:v>
                </c:pt>
                <c:pt idx="4">
                  <c:v>5082.6000000000004</c:v>
                </c:pt>
              </c:numCache>
            </c:numRef>
          </c:val>
        </c:ser>
        <c:dLbls>
          <c:showLegendKey val="0"/>
          <c:showVal val="0"/>
          <c:showCatName val="0"/>
          <c:showSerName val="0"/>
          <c:showPercent val="0"/>
          <c:showBubbleSize val="0"/>
        </c:dLbls>
        <c:gapWidth val="150"/>
        <c:axId val="117985280"/>
        <c:axId val="1179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2574.4699999999998</c:v>
                </c:pt>
                <c:pt idx="3">
                  <c:v>2784</c:v>
                </c:pt>
                <c:pt idx="4">
                  <c:v>3188.44</c:v>
                </c:pt>
              </c:numCache>
            </c:numRef>
          </c:val>
          <c:smooth val="0"/>
        </c:ser>
        <c:dLbls>
          <c:showLegendKey val="0"/>
          <c:showVal val="0"/>
          <c:showCatName val="0"/>
          <c:showSerName val="0"/>
          <c:showPercent val="0"/>
          <c:showBubbleSize val="0"/>
        </c:dLbls>
        <c:marker val="1"/>
        <c:smooth val="0"/>
        <c:axId val="117985280"/>
        <c:axId val="117987200"/>
      </c:lineChart>
      <c:dateAx>
        <c:axId val="117985280"/>
        <c:scaling>
          <c:orientation val="minMax"/>
        </c:scaling>
        <c:delete val="1"/>
        <c:axPos val="b"/>
        <c:numFmt formatCode="ge" sourceLinked="1"/>
        <c:majorTickMark val="none"/>
        <c:minorTickMark val="none"/>
        <c:tickLblPos val="none"/>
        <c:crossAx val="117987200"/>
        <c:crosses val="autoZero"/>
        <c:auto val="1"/>
        <c:lblOffset val="100"/>
        <c:baseTimeUnit val="years"/>
      </c:dateAx>
      <c:valAx>
        <c:axId val="1179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15.98</c:v>
                </c:pt>
                <c:pt idx="3">
                  <c:v>15.66</c:v>
                </c:pt>
                <c:pt idx="4">
                  <c:v>15.14</c:v>
                </c:pt>
              </c:numCache>
            </c:numRef>
          </c:val>
        </c:ser>
        <c:dLbls>
          <c:showLegendKey val="0"/>
          <c:showVal val="0"/>
          <c:showCatName val="0"/>
          <c:showSerName val="0"/>
          <c:showPercent val="0"/>
          <c:showBubbleSize val="0"/>
        </c:dLbls>
        <c:gapWidth val="150"/>
        <c:axId val="117996928"/>
        <c:axId val="1180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31.04</c:v>
                </c:pt>
                <c:pt idx="3">
                  <c:v>29.21</c:v>
                </c:pt>
                <c:pt idx="4">
                  <c:v>26.47</c:v>
                </c:pt>
              </c:numCache>
            </c:numRef>
          </c:val>
          <c:smooth val="0"/>
        </c:ser>
        <c:dLbls>
          <c:showLegendKey val="0"/>
          <c:showVal val="0"/>
          <c:showCatName val="0"/>
          <c:showSerName val="0"/>
          <c:showPercent val="0"/>
          <c:showBubbleSize val="0"/>
        </c:dLbls>
        <c:marker val="1"/>
        <c:smooth val="0"/>
        <c:axId val="117996928"/>
        <c:axId val="118003200"/>
      </c:lineChart>
      <c:dateAx>
        <c:axId val="117996928"/>
        <c:scaling>
          <c:orientation val="minMax"/>
        </c:scaling>
        <c:delete val="1"/>
        <c:axPos val="b"/>
        <c:numFmt formatCode="ge" sourceLinked="1"/>
        <c:majorTickMark val="none"/>
        <c:minorTickMark val="none"/>
        <c:tickLblPos val="none"/>
        <c:crossAx val="118003200"/>
        <c:crosses val="autoZero"/>
        <c:auto val="1"/>
        <c:lblOffset val="100"/>
        <c:baseTimeUnit val="years"/>
      </c:dateAx>
      <c:valAx>
        <c:axId val="1180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1537.88</c:v>
                </c:pt>
                <c:pt idx="3">
                  <c:v>1625.94</c:v>
                </c:pt>
                <c:pt idx="4">
                  <c:v>1775.27</c:v>
                </c:pt>
              </c:numCache>
            </c:numRef>
          </c:val>
        </c:ser>
        <c:dLbls>
          <c:showLegendKey val="0"/>
          <c:showVal val="0"/>
          <c:showCatName val="0"/>
          <c:showSerName val="0"/>
          <c:showPercent val="0"/>
          <c:showBubbleSize val="0"/>
        </c:dLbls>
        <c:gapWidth val="150"/>
        <c:axId val="123083776"/>
        <c:axId val="1230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589.39</c:v>
                </c:pt>
                <c:pt idx="3">
                  <c:v>620.01</c:v>
                </c:pt>
                <c:pt idx="4">
                  <c:v>688.46</c:v>
                </c:pt>
              </c:numCache>
            </c:numRef>
          </c:val>
          <c:smooth val="0"/>
        </c:ser>
        <c:dLbls>
          <c:showLegendKey val="0"/>
          <c:showVal val="0"/>
          <c:showCatName val="0"/>
          <c:showSerName val="0"/>
          <c:showPercent val="0"/>
          <c:showBubbleSize val="0"/>
        </c:dLbls>
        <c:marker val="1"/>
        <c:smooth val="0"/>
        <c:axId val="123083776"/>
        <c:axId val="123098240"/>
      </c:lineChart>
      <c:dateAx>
        <c:axId val="123083776"/>
        <c:scaling>
          <c:orientation val="minMax"/>
        </c:scaling>
        <c:delete val="1"/>
        <c:axPos val="b"/>
        <c:numFmt formatCode="ge" sourceLinked="1"/>
        <c:majorTickMark val="none"/>
        <c:minorTickMark val="none"/>
        <c:tickLblPos val="none"/>
        <c:crossAx val="123098240"/>
        <c:crosses val="autoZero"/>
        <c:auto val="1"/>
        <c:lblOffset val="100"/>
        <c:baseTimeUnit val="years"/>
      </c:dateAx>
      <c:valAx>
        <c:axId val="1230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0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【96.32】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【1,545.58】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【124.95】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【31.35】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-19.190000000000001</v>
      </c>
      <c r="J10" s="43"/>
      <c r="K10" s="43"/>
      <c r="L10" s="43"/>
      <c r="M10" s="43"/>
      <c r="N10" s="43"/>
      <c r="O10" s="43"/>
      <c r="P10" s="43">
        <f>データ!O6</f>
        <v>0.2</v>
      </c>
      <c r="Q10" s="43"/>
      <c r="R10" s="43"/>
      <c r="S10" s="43"/>
      <c r="T10" s="43"/>
      <c r="U10" s="43"/>
      <c r="V10" s="43"/>
      <c r="W10" s="43">
        <f>データ!P6</f>
        <v>69.78</v>
      </c>
      <c r="X10" s="43"/>
      <c r="Y10" s="43"/>
      <c r="Z10" s="43"/>
      <c r="AA10" s="43"/>
      <c r="AB10" s="43"/>
      <c r="AC10" s="43"/>
      <c r="AD10" s="47">
        <f>データ!Q6</f>
        <v>4503</v>
      </c>
      <c r="AE10" s="47"/>
      <c r="AF10" s="47"/>
      <c r="AG10" s="47"/>
      <c r="AH10" s="47"/>
      <c r="AI10" s="47"/>
      <c r="AJ10" s="47"/>
      <c r="AK10" s="2"/>
      <c r="AL10" s="47">
        <f>データ!U6</f>
        <v>37</v>
      </c>
      <c r="AM10" s="47"/>
      <c r="AN10" s="47"/>
      <c r="AO10" s="47"/>
      <c r="AP10" s="47"/>
      <c r="AQ10" s="47"/>
      <c r="AR10" s="47"/>
      <c r="AS10" s="47"/>
      <c r="AT10" s="43">
        <f>データ!V6</f>
        <v>0.03</v>
      </c>
      <c r="AU10" s="43"/>
      <c r="AV10" s="43"/>
      <c r="AW10" s="43"/>
      <c r="AX10" s="43"/>
      <c r="AY10" s="43"/>
      <c r="AZ10" s="43"/>
      <c r="BA10" s="43"/>
      <c r="BB10" s="43">
        <f>データ!W6</f>
        <v>1233.33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106</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285854</v>
      </c>
      <c r="D6" s="31">
        <f t="shared" si="3"/>
        <v>46</v>
      </c>
      <c r="E6" s="31">
        <f t="shared" si="3"/>
        <v>17</v>
      </c>
      <c r="F6" s="31">
        <f t="shared" si="3"/>
        <v>9</v>
      </c>
      <c r="G6" s="31">
        <f t="shared" si="3"/>
        <v>0</v>
      </c>
      <c r="H6" s="31" t="str">
        <f t="shared" si="3"/>
        <v>兵庫県　香美町</v>
      </c>
      <c r="I6" s="31" t="str">
        <f t="shared" si="3"/>
        <v>法適用</v>
      </c>
      <c r="J6" s="31" t="str">
        <f t="shared" si="3"/>
        <v>下水道事業</v>
      </c>
      <c r="K6" s="31" t="str">
        <f t="shared" si="3"/>
        <v>小規模集合排水処理</v>
      </c>
      <c r="L6" s="31" t="str">
        <f t="shared" si="3"/>
        <v>I3</v>
      </c>
      <c r="M6" s="32" t="str">
        <f t="shared" si="3"/>
        <v>-</v>
      </c>
      <c r="N6" s="32">
        <f t="shared" si="3"/>
        <v>-19.190000000000001</v>
      </c>
      <c r="O6" s="32">
        <f t="shared" si="3"/>
        <v>0.2</v>
      </c>
      <c r="P6" s="32">
        <f t="shared" si="3"/>
        <v>69.78</v>
      </c>
      <c r="Q6" s="32">
        <f t="shared" si="3"/>
        <v>4503</v>
      </c>
      <c r="R6" s="32">
        <f t="shared" si="3"/>
        <v>19096</v>
      </c>
      <c r="S6" s="32">
        <f t="shared" si="3"/>
        <v>368.77</v>
      </c>
      <c r="T6" s="32">
        <f t="shared" si="3"/>
        <v>51.78</v>
      </c>
      <c r="U6" s="32">
        <f t="shared" si="3"/>
        <v>37</v>
      </c>
      <c r="V6" s="32">
        <f t="shared" si="3"/>
        <v>0.03</v>
      </c>
      <c r="W6" s="32">
        <f t="shared" si="3"/>
        <v>1233.33</v>
      </c>
      <c r="X6" s="33" t="str">
        <f>IF(X7="",NA(),X7)</f>
        <v>-</v>
      </c>
      <c r="Y6" s="33" t="str">
        <f t="shared" ref="Y6:AG6" si="4">IF(Y7="",NA(),Y7)</f>
        <v>-</v>
      </c>
      <c r="Z6" s="33">
        <f t="shared" si="4"/>
        <v>87.04</v>
      </c>
      <c r="AA6" s="33">
        <f t="shared" si="4"/>
        <v>91.8</v>
      </c>
      <c r="AB6" s="33">
        <f t="shared" si="4"/>
        <v>93.3</v>
      </c>
      <c r="AC6" s="33" t="str">
        <f t="shared" si="4"/>
        <v>-</v>
      </c>
      <c r="AD6" s="33" t="str">
        <f t="shared" si="4"/>
        <v>-</v>
      </c>
      <c r="AE6" s="33">
        <f t="shared" si="4"/>
        <v>95.45</v>
      </c>
      <c r="AF6" s="33">
        <f t="shared" si="4"/>
        <v>100.51</v>
      </c>
      <c r="AG6" s="33">
        <f t="shared" si="4"/>
        <v>98.17</v>
      </c>
      <c r="AH6" s="32" t="str">
        <f>IF(AH7="","",IF(AH7="-","【-】","【"&amp;SUBSTITUTE(TEXT(AH7,"#,##0.00"),"-","△")&amp;"】"))</f>
        <v>【96.32】</v>
      </c>
      <c r="AI6" s="33" t="str">
        <f>IF(AI7="",NA(),AI7)</f>
        <v>-</v>
      </c>
      <c r="AJ6" s="33" t="str">
        <f t="shared" ref="AJ6:AR6" si="5">IF(AJ7="",NA(),AJ7)</f>
        <v>-</v>
      </c>
      <c r="AK6" s="33">
        <f t="shared" si="5"/>
        <v>5070.92</v>
      </c>
      <c r="AL6" s="33">
        <f t="shared" si="5"/>
        <v>5724.3</v>
      </c>
      <c r="AM6" s="33">
        <f t="shared" si="5"/>
        <v>5666.88</v>
      </c>
      <c r="AN6" s="33" t="str">
        <f t="shared" si="5"/>
        <v>-</v>
      </c>
      <c r="AO6" s="33" t="str">
        <f t="shared" si="5"/>
        <v>-</v>
      </c>
      <c r="AP6" s="33">
        <f t="shared" si="5"/>
        <v>1930.37</v>
      </c>
      <c r="AQ6" s="33">
        <f t="shared" si="5"/>
        <v>1948.17</v>
      </c>
      <c r="AR6" s="33">
        <f t="shared" si="5"/>
        <v>2103.21</v>
      </c>
      <c r="AS6" s="32" t="str">
        <f>IF(AS7="","",IF(AS7="-","【-】","【"&amp;SUBSTITUTE(TEXT(AS7,"#,##0.00"),"-","△")&amp;"】"))</f>
        <v>【1,545.58】</v>
      </c>
      <c r="AT6" s="33" t="str">
        <f>IF(AT7="",NA(),AT7)</f>
        <v>-</v>
      </c>
      <c r="AU6" s="33" t="str">
        <f t="shared" ref="AU6:BC6" si="6">IF(AU7="",NA(),AU7)</f>
        <v>-</v>
      </c>
      <c r="AV6" s="33">
        <f t="shared" si="6"/>
        <v>105.05</v>
      </c>
      <c r="AW6" s="33">
        <f t="shared" si="6"/>
        <v>2.97</v>
      </c>
      <c r="AX6" s="33">
        <f t="shared" si="6"/>
        <v>2.94</v>
      </c>
      <c r="AY6" s="33" t="str">
        <f t="shared" si="6"/>
        <v>-</v>
      </c>
      <c r="AZ6" s="33" t="str">
        <f t="shared" si="6"/>
        <v>-</v>
      </c>
      <c r="BA6" s="33">
        <f t="shared" si="6"/>
        <v>1720.7</v>
      </c>
      <c r="BB6" s="33">
        <f t="shared" si="6"/>
        <v>112.6</v>
      </c>
      <c r="BC6" s="33">
        <f t="shared" si="6"/>
        <v>113.57</v>
      </c>
      <c r="BD6" s="32" t="str">
        <f>IF(BD7="","",IF(BD7="-","【-】","【"&amp;SUBSTITUTE(TEXT(BD7,"#,##0.00"),"-","△")&amp;"】"))</f>
        <v>【124.95】</v>
      </c>
      <c r="BE6" s="33" t="str">
        <f>IF(BE7="",NA(),BE7)</f>
        <v>-</v>
      </c>
      <c r="BF6" s="33" t="str">
        <f t="shared" ref="BF6:BN6" si="7">IF(BF7="",NA(),BF7)</f>
        <v>-</v>
      </c>
      <c r="BG6" s="33">
        <f t="shared" si="7"/>
        <v>5326.38</v>
      </c>
      <c r="BH6" s="33">
        <f t="shared" si="7"/>
        <v>5505.34</v>
      </c>
      <c r="BI6" s="33">
        <f t="shared" si="7"/>
        <v>5082.6000000000004</v>
      </c>
      <c r="BJ6" s="33" t="str">
        <f t="shared" si="7"/>
        <v>-</v>
      </c>
      <c r="BK6" s="33" t="str">
        <f t="shared" si="7"/>
        <v>-</v>
      </c>
      <c r="BL6" s="33">
        <f t="shared" si="7"/>
        <v>2574.4699999999998</v>
      </c>
      <c r="BM6" s="33">
        <f t="shared" si="7"/>
        <v>2784</v>
      </c>
      <c r="BN6" s="33">
        <f t="shared" si="7"/>
        <v>3188.44</v>
      </c>
      <c r="BO6" s="32" t="str">
        <f>IF(BO7="","",IF(BO7="-","【-】","【"&amp;SUBSTITUTE(TEXT(BO7,"#,##0.00"),"-","△")&amp;"】"))</f>
        <v>【2,685.08】</v>
      </c>
      <c r="BP6" s="33" t="str">
        <f>IF(BP7="",NA(),BP7)</f>
        <v>-</v>
      </c>
      <c r="BQ6" s="33" t="str">
        <f t="shared" ref="BQ6:BY6" si="8">IF(BQ7="",NA(),BQ7)</f>
        <v>-</v>
      </c>
      <c r="BR6" s="33">
        <f t="shared" si="8"/>
        <v>15.98</v>
      </c>
      <c r="BS6" s="33">
        <f t="shared" si="8"/>
        <v>15.66</v>
      </c>
      <c r="BT6" s="33">
        <f t="shared" si="8"/>
        <v>15.14</v>
      </c>
      <c r="BU6" s="33" t="str">
        <f t="shared" si="8"/>
        <v>-</v>
      </c>
      <c r="BV6" s="33" t="str">
        <f t="shared" si="8"/>
        <v>-</v>
      </c>
      <c r="BW6" s="33">
        <f t="shared" si="8"/>
        <v>31.04</v>
      </c>
      <c r="BX6" s="33">
        <f t="shared" si="8"/>
        <v>29.21</v>
      </c>
      <c r="BY6" s="33">
        <f t="shared" si="8"/>
        <v>26.47</v>
      </c>
      <c r="BZ6" s="32" t="str">
        <f>IF(BZ7="","",IF(BZ7="-","【-】","【"&amp;SUBSTITUTE(TEXT(BZ7,"#,##0.00"),"-","△")&amp;"】"))</f>
        <v>【30.63】</v>
      </c>
      <c r="CA6" s="33" t="str">
        <f>IF(CA7="",NA(),CA7)</f>
        <v>-</v>
      </c>
      <c r="CB6" s="33" t="str">
        <f t="shared" ref="CB6:CJ6" si="9">IF(CB7="",NA(),CB7)</f>
        <v>-</v>
      </c>
      <c r="CC6" s="33">
        <f t="shared" si="9"/>
        <v>1537.88</v>
      </c>
      <c r="CD6" s="33">
        <f t="shared" si="9"/>
        <v>1625.94</v>
      </c>
      <c r="CE6" s="33">
        <f t="shared" si="9"/>
        <v>1775.27</v>
      </c>
      <c r="CF6" s="33" t="str">
        <f t="shared" si="9"/>
        <v>-</v>
      </c>
      <c r="CG6" s="33" t="str">
        <f t="shared" si="9"/>
        <v>-</v>
      </c>
      <c r="CH6" s="33">
        <f t="shared" si="9"/>
        <v>589.39</v>
      </c>
      <c r="CI6" s="33">
        <f t="shared" si="9"/>
        <v>620.01</v>
      </c>
      <c r="CJ6" s="33">
        <f t="shared" si="9"/>
        <v>688.46</v>
      </c>
      <c r="CK6" s="32" t="str">
        <f>IF(CK7="","",IF(CK7="-","【-】","【"&amp;SUBSTITUTE(TEXT(CK7,"#,##0.00"),"-","△")&amp;"】"))</f>
        <v>【600.63】</v>
      </c>
      <c r="CL6" s="33" t="str">
        <f>IF(CL7="",NA(),CL7)</f>
        <v>-</v>
      </c>
      <c r="CM6" s="33" t="str">
        <f t="shared" ref="CM6:CU6" si="10">IF(CM7="",NA(),CM7)</f>
        <v>-</v>
      </c>
      <c r="CN6" s="33">
        <f t="shared" si="10"/>
        <v>17.46</v>
      </c>
      <c r="CO6" s="33">
        <f t="shared" si="10"/>
        <v>25.4</v>
      </c>
      <c r="CP6" s="33">
        <f t="shared" si="10"/>
        <v>19.05</v>
      </c>
      <c r="CQ6" s="33" t="str">
        <f t="shared" si="10"/>
        <v>-</v>
      </c>
      <c r="CR6" s="33" t="str">
        <f t="shared" si="10"/>
        <v>-</v>
      </c>
      <c r="CS6" s="33">
        <f t="shared" si="10"/>
        <v>41.24</v>
      </c>
      <c r="CT6" s="33">
        <f t="shared" si="10"/>
        <v>43.1</v>
      </c>
      <c r="CU6" s="33">
        <f t="shared" si="10"/>
        <v>40.96</v>
      </c>
      <c r="CV6" s="32" t="str">
        <f>IF(CV7="","",IF(CV7="-","【-】","【"&amp;SUBSTITUTE(TEXT(CV7,"#,##0.00"),"-","△")&amp;"】"))</f>
        <v>【36.67】</v>
      </c>
      <c r="CW6" s="33" t="str">
        <f>IF(CW7="",NA(),CW7)</f>
        <v>-</v>
      </c>
      <c r="CX6" s="33" t="str">
        <f t="shared" ref="CX6:DF6" si="11">IF(CX7="",NA(),CX7)</f>
        <v>-</v>
      </c>
      <c r="CY6" s="33">
        <f t="shared" si="11"/>
        <v>82.61</v>
      </c>
      <c r="CZ6" s="33">
        <f t="shared" si="11"/>
        <v>90</v>
      </c>
      <c r="DA6" s="33">
        <f t="shared" si="11"/>
        <v>91.89</v>
      </c>
      <c r="DB6" s="33" t="str">
        <f t="shared" si="11"/>
        <v>-</v>
      </c>
      <c r="DC6" s="33" t="str">
        <f t="shared" si="11"/>
        <v>-</v>
      </c>
      <c r="DD6" s="33">
        <f t="shared" si="11"/>
        <v>88.34</v>
      </c>
      <c r="DE6" s="33">
        <f t="shared" si="11"/>
        <v>88.02</v>
      </c>
      <c r="DF6" s="33">
        <f t="shared" si="11"/>
        <v>90.64</v>
      </c>
      <c r="DG6" s="32" t="str">
        <f>IF(DG7="","",IF(DG7="-","【-】","【"&amp;SUBSTITUTE(TEXT(DG7,"#,##0.00"),"-","△")&amp;"】"))</f>
        <v>【89.35】</v>
      </c>
      <c r="DH6" s="33" t="str">
        <f>IF(DH7="",NA(),DH7)</f>
        <v>-</v>
      </c>
      <c r="DI6" s="33" t="str">
        <f t="shared" ref="DI6:DQ6" si="12">IF(DI7="",NA(),DI7)</f>
        <v>-</v>
      </c>
      <c r="DJ6" s="33">
        <f t="shared" si="12"/>
        <v>5.0199999999999996</v>
      </c>
      <c r="DK6" s="33">
        <f t="shared" si="12"/>
        <v>10.14</v>
      </c>
      <c r="DL6" s="33">
        <f t="shared" si="12"/>
        <v>13.93</v>
      </c>
      <c r="DM6" s="33" t="str">
        <f t="shared" si="12"/>
        <v>-</v>
      </c>
      <c r="DN6" s="33" t="str">
        <f t="shared" si="12"/>
        <v>-</v>
      </c>
      <c r="DO6" s="33">
        <f t="shared" si="12"/>
        <v>23.22</v>
      </c>
      <c r="DP6" s="33">
        <f t="shared" si="12"/>
        <v>26.37</v>
      </c>
      <c r="DQ6" s="33">
        <f t="shared" si="12"/>
        <v>27.41</v>
      </c>
      <c r="DR6" s="32" t="str">
        <f>IF(DR7="","",IF(DR7="-","【-】","【"&amp;SUBSTITUTE(TEXT(DR7,"#,##0.00"),"-","△")&amp;"】"))</f>
        <v>【31.35】</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2">
        <f t="shared" si="13"/>
        <v>0</v>
      </c>
      <c r="EC6" s="32" t="str">
        <f>IF(EC7="","",IF(EC7="-","【-】","【"&amp;SUBSTITUTE(TEXT(EC7,"#,##0.00"),"-","△")&amp;"】"))</f>
        <v>【0.00】</v>
      </c>
      <c r="ED6" s="33" t="str">
        <f>IF(ED7="",NA(),ED7)</f>
        <v>-</v>
      </c>
      <c r="EE6" s="33" t="str">
        <f t="shared" ref="EE6:EM6" si="14">IF(EE7="",NA(),EE7)</f>
        <v>-</v>
      </c>
      <c r="EF6" s="32">
        <f t="shared" si="14"/>
        <v>0</v>
      </c>
      <c r="EG6" s="32">
        <f t="shared" si="14"/>
        <v>0</v>
      </c>
      <c r="EH6" s="32">
        <f t="shared" si="14"/>
        <v>0</v>
      </c>
      <c r="EI6" s="33" t="str">
        <f t="shared" si="14"/>
        <v>-</v>
      </c>
      <c r="EJ6" s="33" t="str">
        <f t="shared" si="14"/>
        <v>-</v>
      </c>
      <c r="EK6" s="32">
        <f t="shared" si="14"/>
        <v>0</v>
      </c>
      <c r="EL6" s="32">
        <f t="shared" si="14"/>
        <v>0</v>
      </c>
      <c r="EM6" s="33">
        <f t="shared" si="14"/>
        <v>0.51</v>
      </c>
      <c r="EN6" s="32" t="str">
        <f>IF(EN7="","",IF(EN7="-","【-】","【"&amp;SUBSTITUTE(TEXT(EN7,"#,##0.00"),"-","△")&amp;"】"))</f>
        <v>【0.17】</v>
      </c>
    </row>
    <row r="7" spans="1:147" s="34" customFormat="1">
      <c r="A7" s="26"/>
      <c r="B7" s="35">
        <v>2015</v>
      </c>
      <c r="C7" s="35">
        <v>285854</v>
      </c>
      <c r="D7" s="35">
        <v>46</v>
      </c>
      <c r="E7" s="35">
        <v>17</v>
      </c>
      <c r="F7" s="35">
        <v>9</v>
      </c>
      <c r="G7" s="35">
        <v>0</v>
      </c>
      <c r="H7" s="35" t="s">
        <v>95</v>
      </c>
      <c r="I7" s="35" t="s">
        <v>96</v>
      </c>
      <c r="J7" s="35" t="s">
        <v>97</v>
      </c>
      <c r="K7" s="35" t="s">
        <v>98</v>
      </c>
      <c r="L7" s="35" t="s">
        <v>99</v>
      </c>
      <c r="M7" s="36" t="s">
        <v>100</v>
      </c>
      <c r="N7" s="36">
        <v>-19.190000000000001</v>
      </c>
      <c r="O7" s="36">
        <v>0.2</v>
      </c>
      <c r="P7" s="36">
        <v>69.78</v>
      </c>
      <c r="Q7" s="36">
        <v>4503</v>
      </c>
      <c r="R7" s="36">
        <v>19096</v>
      </c>
      <c r="S7" s="36">
        <v>368.77</v>
      </c>
      <c r="T7" s="36">
        <v>51.78</v>
      </c>
      <c r="U7" s="36">
        <v>37</v>
      </c>
      <c r="V7" s="36">
        <v>0.03</v>
      </c>
      <c r="W7" s="36">
        <v>1233.33</v>
      </c>
      <c r="X7" s="36" t="s">
        <v>100</v>
      </c>
      <c r="Y7" s="36" t="s">
        <v>100</v>
      </c>
      <c r="Z7" s="36">
        <v>87.04</v>
      </c>
      <c r="AA7" s="36">
        <v>91.8</v>
      </c>
      <c r="AB7" s="36">
        <v>93.3</v>
      </c>
      <c r="AC7" s="36" t="s">
        <v>100</v>
      </c>
      <c r="AD7" s="36" t="s">
        <v>100</v>
      </c>
      <c r="AE7" s="36">
        <v>95.45</v>
      </c>
      <c r="AF7" s="36">
        <v>100.51</v>
      </c>
      <c r="AG7" s="36">
        <v>98.17</v>
      </c>
      <c r="AH7" s="36">
        <v>96.32</v>
      </c>
      <c r="AI7" s="36" t="s">
        <v>100</v>
      </c>
      <c r="AJ7" s="36" t="s">
        <v>100</v>
      </c>
      <c r="AK7" s="36">
        <v>5070.92</v>
      </c>
      <c r="AL7" s="36">
        <v>5724.3</v>
      </c>
      <c r="AM7" s="36">
        <v>5666.88</v>
      </c>
      <c r="AN7" s="36" t="s">
        <v>100</v>
      </c>
      <c r="AO7" s="36" t="s">
        <v>100</v>
      </c>
      <c r="AP7" s="36">
        <v>1930.37</v>
      </c>
      <c r="AQ7" s="36">
        <v>1948.17</v>
      </c>
      <c r="AR7" s="36">
        <v>2103.21</v>
      </c>
      <c r="AS7" s="36">
        <v>1545.58</v>
      </c>
      <c r="AT7" s="36" t="s">
        <v>100</v>
      </c>
      <c r="AU7" s="36" t="s">
        <v>100</v>
      </c>
      <c r="AV7" s="36">
        <v>105.05</v>
      </c>
      <c r="AW7" s="36">
        <v>2.97</v>
      </c>
      <c r="AX7" s="36">
        <v>2.94</v>
      </c>
      <c r="AY7" s="36" t="s">
        <v>100</v>
      </c>
      <c r="AZ7" s="36" t="s">
        <v>100</v>
      </c>
      <c r="BA7" s="36">
        <v>1720.7</v>
      </c>
      <c r="BB7" s="36">
        <v>112.6</v>
      </c>
      <c r="BC7" s="36">
        <v>113.57</v>
      </c>
      <c r="BD7" s="36">
        <v>124.95</v>
      </c>
      <c r="BE7" s="36" t="s">
        <v>100</v>
      </c>
      <c r="BF7" s="36" t="s">
        <v>100</v>
      </c>
      <c r="BG7" s="36">
        <v>5326.38</v>
      </c>
      <c r="BH7" s="36">
        <v>5505.34</v>
      </c>
      <c r="BI7" s="36">
        <v>5082.6000000000004</v>
      </c>
      <c r="BJ7" s="36" t="s">
        <v>100</v>
      </c>
      <c r="BK7" s="36" t="s">
        <v>100</v>
      </c>
      <c r="BL7" s="36">
        <v>2574.4699999999998</v>
      </c>
      <c r="BM7" s="36">
        <v>2784</v>
      </c>
      <c r="BN7" s="36">
        <v>3188.44</v>
      </c>
      <c r="BO7" s="36">
        <v>2685.08</v>
      </c>
      <c r="BP7" s="36" t="s">
        <v>100</v>
      </c>
      <c r="BQ7" s="36" t="s">
        <v>100</v>
      </c>
      <c r="BR7" s="36">
        <v>15.98</v>
      </c>
      <c r="BS7" s="36">
        <v>15.66</v>
      </c>
      <c r="BT7" s="36">
        <v>15.14</v>
      </c>
      <c r="BU7" s="36" t="s">
        <v>100</v>
      </c>
      <c r="BV7" s="36" t="s">
        <v>100</v>
      </c>
      <c r="BW7" s="36">
        <v>31.04</v>
      </c>
      <c r="BX7" s="36">
        <v>29.21</v>
      </c>
      <c r="BY7" s="36">
        <v>26.47</v>
      </c>
      <c r="BZ7" s="36">
        <v>30.63</v>
      </c>
      <c r="CA7" s="36" t="s">
        <v>100</v>
      </c>
      <c r="CB7" s="36" t="s">
        <v>100</v>
      </c>
      <c r="CC7" s="36">
        <v>1537.88</v>
      </c>
      <c r="CD7" s="36">
        <v>1625.94</v>
      </c>
      <c r="CE7" s="36">
        <v>1775.27</v>
      </c>
      <c r="CF7" s="36" t="s">
        <v>100</v>
      </c>
      <c r="CG7" s="36" t="s">
        <v>100</v>
      </c>
      <c r="CH7" s="36">
        <v>589.39</v>
      </c>
      <c r="CI7" s="36">
        <v>620.01</v>
      </c>
      <c r="CJ7" s="36">
        <v>688.46</v>
      </c>
      <c r="CK7" s="36">
        <v>600.63</v>
      </c>
      <c r="CL7" s="36" t="s">
        <v>100</v>
      </c>
      <c r="CM7" s="36" t="s">
        <v>100</v>
      </c>
      <c r="CN7" s="36">
        <v>17.46</v>
      </c>
      <c r="CO7" s="36">
        <v>25.4</v>
      </c>
      <c r="CP7" s="36">
        <v>19.05</v>
      </c>
      <c r="CQ7" s="36" t="s">
        <v>100</v>
      </c>
      <c r="CR7" s="36" t="s">
        <v>100</v>
      </c>
      <c r="CS7" s="36">
        <v>41.24</v>
      </c>
      <c r="CT7" s="36">
        <v>43.1</v>
      </c>
      <c r="CU7" s="36">
        <v>40.96</v>
      </c>
      <c r="CV7" s="36">
        <v>36.67</v>
      </c>
      <c r="CW7" s="36" t="s">
        <v>100</v>
      </c>
      <c r="CX7" s="36" t="s">
        <v>100</v>
      </c>
      <c r="CY7" s="36">
        <v>82.61</v>
      </c>
      <c r="CZ7" s="36">
        <v>90</v>
      </c>
      <c r="DA7" s="36">
        <v>91.89</v>
      </c>
      <c r="DB7" s="36" t="s">
        <v>100</v>
      </c>
      <c r="DC7" s="36" t="s">
        <v>100</v>
      </c>
      <c r="DD7" s="36">
        <v>88.34</v>
      </c>
      <c r="DE7" s="36">
        <v>88.02</v>
      </c>
      <c r="DF7" s="36">
        <v>90.64</v>
      </c>
      <c r="DG7" s="36">
        <v>89.35</v>
      </c>
      <c r="DH7" s="36" t="s">
        <v>100</v>
      </c>
      <c r="DI7" s="36" t="s">
        <v>100</v>
      </c>
      <c r="DJ7" s="36">
        <v>5.0199999999999996</v>
      </c>
      <c r="DK7" s="36">
        <v>10.14</v>
      </c>
      <c r="DL7" s="36">
        <v>13.93</v>
      </c>
      <c r="DM7" s="36" t="s">
        <v>100</v>
      </c>
      <c r="DN7" s="36" t="s">
        <v>100</v>
      </c>
      <c r="DO7" s="36">
        <v>23.22</v>
      </c>
      <c r="DP7" s="36">
        <v>26.37</v>
      </c>
      <c r="DQ7" s="36">
        <v>27.41</v>
      </c>
      <c r="DR7" s="36">
        <v>31.35</v>
      </c>
      <c r="DS7" s="36" t="s">
        <v>100</v>
      </c>
      <c r="DT7" s="36" t="s">
        <v>100</v>
      </c>
      <c r="DU7" s="36">
        <v>0</v>
      </c>
      <c r="DV7" s="36">
        <v>0</v>
      </c>
      <c r="DW7" s="36">
        <v>0</v>
      </c>
      <c r="DX7" s="36" t="s">
        <v>100</v>
      </c>
      <c r="DY7" s="36" t="s">
        <v>100</v>
      </c>
      <c r="DZ7" s="36">
        <v>0</v>
      </c>
      <c r="EA7" s="36">
        <v>0</v>
      </c>
      <c r="EB7" s="36">
        <v>0</v>
      </c>
      <c r="EC7" s="36">
        <v>0</v>
      </c>
      <c r="ED7" s="36" t="s">
        <v>100</v>
      </c>
      <c r="EE7" s="36" t="s">
        <v>100</v>
      </c>
      <c r="EF7" s="36">
        <v>0</v>
      </c>
      <c r="EG7" s="36">
        <v>0</v>
      </c>
      <c r="EH7" s="36">
        <v>0</v>
      </c>
      <c r="EI7" s="36" t="s">
        <v>100</v>
      </c>
      <c r="EJ7" s="36" t="s">
        <v>100</v>
      </c>
      <c r="EK7" s="36">
        <v>0</v>
      </c>
      <c r="EL7" s="36">
        <v>0</v>
      </c>
      <c r="EM7" s="36">
        <v>0.51</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2017-02-13T00:27:15Z</cp:lastPrinted>
  <dcterms:created xsi:type="dcterms:W3CDTF">2017-02-08T02:42:23Z</dcterms:created>
  <dcterms:modified xsi:type="dcterms:W3CDTF">2017-02-20T00:17:32Z</dcterms:modified>
  <cp:category/>
</cp:coreProperties>
</file>