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4965" windowWidth="24030" windowHeight="502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<sst xmlns="http://schemas.openxmlformats.org/spreadsheetml/2006/main" count="264" uniqueCount="109">
  <si>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</si>
  <si>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</si>
  <si>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</si>
  <si>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</si>
  <si>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</si>
  <si>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</si>
  <si>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</si>
  <si>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</si>
  <si>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</si>
  <si>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</si>
  <si>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</si>
  <si>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</si>
  <si>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</si>
  <si>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</si>
  <si>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</si>
  <si>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</si>
  <si>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</si>
  <si>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</si>
  <si>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</si>
  <si>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</si>
  <si>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</si>
  <si>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</si>
  <si>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</si>
  <si>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</si>
  <si>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</si>
  <si>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</si>
  <si>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</si>
  <si>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</si>
  <si>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</si>
  <si>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</si>
  <si>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</si>
  <si>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</si>
  <si>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</si>
  <si>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</si>
  <si>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</si>
  <si>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</si>
  <si>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</si>
  <si>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</si>
  <si>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</si>
  <si>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</si>
  <si>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</si>
  <si>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</si>
  <si>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</si>
  <si>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</si>
  <si>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</si>
  <si>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</si>
  <si>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</si>
  <si>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</si>
  <si>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</si>
  <si>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</si>
  <si>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</si>
  <si>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</si>
  <si>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</si>
  <si>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</si>
  <si>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</si>
  <si>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</si>
  <si>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</si>
  <si>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</si>
  <si>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</si>
  <si>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</si>
  <si>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</si>
  <si>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</si>
  <si>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</si>
  <si>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</si>
  <si>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</si>
  <si>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</si>
  <si>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</si>
  <si>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</si>
  <si>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</si>
  <si>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</si>
  <si>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</si>
  <si>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</si>
  <si>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</si>
  <si>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</si>
  <si>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</si>
  <si>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</si>
  <si>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</si>
  <si>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</si>
  <si>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</si>
  <si>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</si>
  <si>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</si>
  <si>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</si>
  <si>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</si>
  <si>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</si>
  <si>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</si>
  <si>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</si>
  <si>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</si>
  <si>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</si>
  <si>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</si>
  <si>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</si>
  <si>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</si>
  <si>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</si>
  <si>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</si>
  <si>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</si>
  <si>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</si>
  <si>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香美町</t>
  </si>
  <si>
    <t>法適用</t>
  </si>
  <si>
    <t>下水道事業</t>
  </si>
  <si>
    <t>漁業集落排水</t>
  </si>
  <si>
    <t>H2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</si>
  <si>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</si>
  <si>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</si>
  <si>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</si>
  <si>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</si>
  <si>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</si>
  <si>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</si>
  <si>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漁業集落排水事業（1処理区）は供用開始（平成12年4月)から15年が経過したところであるが、有形固定資産減価償却率は15.77％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</si>
  <si>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平成12年4月)から15年が経過したところで、水洗化率は96.72％となっている。本町では、平成20年度から計3回（平成20年10月、平成23年7月、平成26年7月）の使用料改定を行ってきたところであるが、今後は、処理区内人口の自然減少等の影響から、有収水量の増加、使用料収入の確保は、難しいと考えるため、本事業の運営に必要となる財源の確保が課題となっている。
　当面は、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</si>
  <si>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経常収支比率は平成27年度で113.57％となり、100％超え（単年度収支が黒字）となっている。今後、分母を構成する経常費用のうち減価償却費が減少する傾向にあることから、比率は増加する見込みである。
　累積欠損金比率は平成27年度で670.01％となり、類似団体平均、全国平均を大幅に上回っている。比率の分子である累積欠損金に影響する純損益は、平成27年度以降は減価償却費が減少する傾向にあることから、比率の増減は横ばいになることが見込まれる。
　流動比率は平成27年度で12.02％となり、100％を大きく下回っている（平成27年度末から1年以内の支払いに対応する資金が同年度末で不足）が、比率の分母となる流動負債のうち企業債償還金（翌年度償還分）に係る財源は、下水道使用料の他に1年以内に収入する一般会計繰入金等を予定していることから、大きな影響はないと考えている。
　企業債残高対事業規模比率は平成27年度で851.08％となり、平成26年度からは76.34ﾎﾟｲﾝﾄ減少している。当面は、大規模な更新事業等の予定はないことから企業債残高は減少する見込みであるため、当該比率は減少する見込みである。
　経費回収率は平成27年度で91.65％となり、100％未満（費用が使用料収入以外（繰入金等）で賄われている）となっていて、類似団体平均、全国平均を上回っている。また、汚水処理原価は平成27年度で243.24円となり、類似団体平均、全国平均を大きく下回っている（有収水量1㎥当たりの処理費が低い）。今後は、平成27年度末で98.37％となっている水洗化率を維持することで、経営の健全性等が確保できるよう努め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</si>
</sst>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11199744"/>
        <c:axId val="11120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0.25</c:v>
                </c:pt>
                <c:pt idx="3">
                  <c:v>0.31</c:v>
                </c:pt>
                <c:pt idx="4">
                  <c:v>0.18</c:v>
                </c:pt>
              </c:numCache>
            </c:numRef>
          </c:val>
          <c:smooth val="0"/>
        </c:ser>
        <c:dLbls>
          <c:showLegendKey val="0"/>
          <c:showVal val="0"/>
          <c:showCatName val="0"/>
          <c:showSerName val="0"/>
          <c:showPercent val="0"/>
          <c:showBubbleSize val="0"/>
        </c:dLbls>
        <c:marker val="1"/>
        <c:smooth val="0"/>
        <c:axId val="111199744"/>
        <c:axId val="111201664"/>
      </c:lineChart>
      <c:dateAx>
        <c:axId val="111199744"/>
        <c:scaling>
          <c:orientation val="minMax"/>
        </c:scaling>
        <c:delete val="1"/>
        <c:axPos val="b"/>
        <c:numFmt formatCode="ge" sourceLinked="1"/>
        <c:majorTickMark val="none"/>
        <c:minorTickMark val="none"/>
        <c:tickLblPos val="none"/>
        <c:crossAx val="111201664"/>
        <c:crosses val="autoZero"/>
        <c:auto val="1"/>
        <c:lblOffset val="100"/>
        <c:baseTimeUnit val="years"/>
      </c:dateAx>
      <c:valAx>
        <c:axId val="11120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9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34.78</c:v>
                </c:pt>
                <c:pt idx="3">
                  <c:v>38.409999999999997</c:v>
                </c:pt>
                <c:pt idx="4">
                  <c:v>34.06</c:v>
                </c:pt>
              </c:numCache>
            </c:numRef>
          </c:val>
        </c:ser>
        <c:dLbls>
          <c:showLegendKey val="0"/>
          <c:showVal val="0"/>
          <c:showCatName val="0"/>
          <c:showSerName val="0"/>
          <c:showPercent val="0"/>
          <c:showBubbleSize val="0"/>
        </c:dLbls>
        <c:gapWidth val="150"/>
        <c:axId val="114960256"/>
        <c:axId val="11862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31.37</c:v>
                </c:pt>
                <c:pt idx="3">
                  <c:v>29.86</c:v>
                </c:pt>
                <c:pt idx="4">
                  <c:v>35.64</c:v>
                </c:pt>
              </c:numCache>
            </c:numRef>
          </c:val>
          <c:smooth val="0"/>
        </c:ser>
        <c:dLbls>
          <c:showLegendKey val="0"/>
          <c:showVal val="0"/>
          <c:showCatName val="0"/>
          <c:showSerName val="0"/>
          <c:showPercent val="0"/>
          <c:showBubbleSize val="0"/>
        </c:dLbls>
        <c:marker val="1"/>
        <c:smooth val="0"/>
        <c:axId val="114960256"/>
        <c:axId val="118620160"/>
      </c:lineChart>
      <c:dateAx>
        <c:axId val="114960256"/>
        <c:scaling>
          <c:orientation val="minMax"/>
        </c:scaling>
        <c:delete val="1"/>
        <c:axPos val="b"/>
        <c:numFmt formatCode="ge" sourceLinked="1"/>
        <c:majorTickMark val="none"/>
        <c:minorTickMark val="none"/>
        <c:tickLblPos val="none"/>
        <c:crossAx val="118620160"/>
        <c:crosses val="autoZero"/>
        <c:auto val="1"/>
        <c:lblOffset val="100"/>
        <c:baseTimeUnit val="years"/>
      </c:dateAx>
      <c:valAx>
        <c:axId val="11862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6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88.71</c:v>
                </c:pt>
                <c:pt idx="3">
                  <c:v>96.72</c:v>
                </c:pt>
                <c:pt idx="4">
                  <c:v>98.37</c:v>
                </c:pt>
              </c:numCache>
            </c:numRef>
          </c:val>
        </c:ser>
        <c:dLbls>
          <c:showLegendKey val="0"/>
          <c:showVal val="0"/>
          <c:showCatName val="0"/>
          <c:showSerName val="0"/>
          <c:showPercent val="0"/>
          <c:showBubbleSize val="0"/>
        </c:dLbls>
        <c:gapWidth val="150"/>
        <c:axId val="118650368"/>
        <c:axId val="11865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67.38</c:v>
                </c:pt>
                <c:pt idx="3">
                  <c:v>65.95</c:v>
                </c:pt>
                <c:pt idx="4">
                  <c:v>82.92</c:v>
                </c:pt>
              </c:numCache>
            </c:numRef>
          </c:val>
          <c:smooth val="0"/>
        </c:ser>
        <c:dLbls>
          <c:showLegendKey val="0"/>
          <c:showVal val="0"/>
          <c:showCatName val="0"/>
          <c:showSerName val="0"/>
          <c:showPercent val="0"/>
          <c:showBubbleSize val="0"/>
        </c:dLbls>
        <c:marker val="1"/>
        <c:smooth val="0"/>
        <c:axId val="118650368"/>
        <c:axId val="118652288"/>
      </c:lineChart>
      <c:dateAx>
        <c:axId val="118650368"/>
        <c:scaling>
          <c:orientation val="minMax"/>
        </c:scaling>
        <c:delete val="1"/>
        <c:axPos val="b"/>
        <c:numFmt formatCode="ge" sourceLinked="1"/>
        <c:majorTickMark val="none"/>
        <c:minorTickMark val="none"/>
        <c:tickLblPos val="none"/>
        <c:crossAx val="118652288"/>
        <c:crosses val="autoZero"/>
        <c:auto val="1"/>
        <c:lblOffset val="100"/>
        <c:baseTimeUnit val="years"/>
      </c:dateAx>
      <c:valAx>
        <c:axId val="11865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5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113.71</c:v>
                </c:pt>
                <c:pt idx="3">
                  <c:v>103.55</c:v>
                </c:pt>
                <c:pt idx="4">
                  <c:v>113.57</c:v>
                </c:pt>
              </c:numCache>
            </c:numRef>
          </c:val>
        </c:ser>
        <c:dLbls>
          <c:showLegendKey val="0"/>
          <c:showVal val="0"/>
          <c:showCatName val="0"/>
          <c:showSerName val="0"/>
          <c:showPercent val="0"/>
          <c:showBubbleSize val="0"/>
        </c:dLbls>
        <c:gapWidth val="150"/>
        <c:axId val="115008640"/>
        <c:axId val="11501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94.68</c:v>
                </c:pt>
                <c:pt idx="3">
                  <c:v>108.94</c:v>
                </c:pt>
                <c:pt idx="4">
                  <c:v>97.28</c:v>
                </c:pt>
              </c:numCache>
            </c:numRef>
          </c:val>
          <c:smooth val="0"/>
        </c:ser>
        <c:dLbls>
          <c:showLegendKey val="0"/>
          <c:showVal val="0"/>
          <c:showCatName val="0"/>
          <c:showSerName val="0"/>
          <c:showPercent val="0"/>
          <c:showBubbleSize val="0"/>
        </c:dLbls>
        <c:marker val="1"/>
        <c:smooth val="0"/>
        <c:axId val="115008640"/>
        <c:axId val="115010560"/>
      </c:lineChart>
      <c:dateAx>
        <c:axId val="115008640"/>
        <c:scaling>
          <c:orientation val="minMax"/>
        </c:scaling>
        <c:delete val="1"/>
        <c:axPos val="b"/>
        <c:numFmt formatCode="ge" sourceLinked="1"/>
        <c:majorTickMark val="none"/>
        <c:minorTickMark val="none"/>
        <c:tickLblPos val="none"/>
        <c:crossAx val="115010560"/>
        <c:crosses val="autoZero"/>
        <c:auto val="1"/>
        <c:lblOffset val="100"/>
        <c:baseTimeUnit val="years"/>
      </c:dateAx>
      <c:valAx>
        <c:axId val="11501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0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2.75</c:v>
                </c:pt>
                <c:pt idx="3">
                  <c:v>11.11</c:v>
                </c:pt>
                <c:pt idx="4">
                  <c:v>15.77</c:v>
                </c:pt>
              </c:numCache>
            </c:numRef>
          </c:val>
        </c:ser>
        <c:dLbls>
          <c:showLegendKey val="0"/>
          <c:showVal val="0"/>
          <c:showCatName val="0"/>
          <c:showSerName val="0"/>
          <c:showPercent val="0"/>
          <c:showBubbleSize val="0"/>
        </c:dLbls>
        <c:gapWidth val="150"/>
        <c:axId val="116572928"/>
        <c:axId val="11657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6.54</c:v>
                </c:pt>
                <c:pt idx="3">
                  <c:v>10.48</c:v>
                </c:pt>
                <c:pt idx="4">
                  <c:v>27.17</c:v>
                </c:pt>
              </c:numCache>
            </c:numRef>
          </c:val>
          <c:smooth val="0"/>
        </c:ser>
        <c:dLbls>
          <c:showLegendKey val="0"/>
          <c:showVal val="0"/>
          <c:showCatName val="0"/>
          <c:showSerName val="0"/>
          <c:showPercent val="0"/>
          <c:showBubbleSize val="0"/>
        </c:dLbls>
        <c:marker val="1"/>
        <c:smooth val="0"/>
        <c:axId val="116572928"/>
        <c:axId val="116574848"/>
      </c:lineChart>
      <c:dateAx>
        <c:axId val="116572928"/>
        <c:scaling>
          <c:orientation val="minMax"/>
        </c:scaling>
        <c:delete val="1"/>
        <c:axPos val="b"/>
        <c:numFmt formatCode="ge" sourceLinked="1"/>
        <c:majorTickMark val="none"/>
        <c:minorTickMark val="none"/>
        <c:tickLblPos val="none"/>
        <c:crossAx val="116574848"/>
        <c:crosses val="autoZero"/>
        <c:auto val="1"/>
        <c:lblOffset val="100"/>
        <c:baseTimeUnit val="years"/>
      </c:dateAx>
      <c:valAx>
        <c:axId val="11657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57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16937088"/>
        <c:axId val="11693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16937088"/>
        <c:axId val="116939008"/>
      </c:lineChart>
      <c:dateAx>
        <c:axId val="116937088"/>
        <c:scaling>
          <c:orientation val="minMax"/>
        </c:scaling>
        <c:delete val="1"/>
        <c:axPos val="b"/>
        <c:numFmt formatCode="ge" sourceLinked="1"/>
        <c:majorTickMark val="none"/>
        <c:minorTickMark val="none"/>
        <c:tickLblPos val="none"/>
        <c:crossAx val="116939008"/>
        <c:crosses val="autoZero"/>
        <c:auto val="1"/>
        <c:lblOffset val="100"/>
        <c:baseTimeUnit val="years"/>
      </c:dateAx>
      <c:valAx>
        <c:axId val="11693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93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884.82</c:v>
                </c:pt>
                <c:pt idx="3">
                  <c:v>764.77</c:v>
                </c:pt>
                <c:pt idx="4">
                  <c:v>670.01</c:v>
                </c:pt>
              </c:numCache>
            </c:numRef>
          </c:val>
        </c:ser>
        <c:dLbls>
          <c:showLegendKey val="0"/>
          <c:showVal val="0"/>
          <c:showCatName val="0"/>
          <c:showSerName val="0"/>
          <c:showPercent val="0"/>
          <c:showBubbleSize val="0"/>
        </c:dLbls>
        <c:gapWidth val="150"/>
        <c:axId val="117043200"/>
        <c:axId val="11704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395.34</c:v>
                </c:pt>
                <c:pt idx="3">
                  <c:v>119.41</c:v>
                </c:pt>
                <c:pt idx="4">
                  <c:v>244.06</c:v>
                </c:pt>
              </c:numCache>
            </c:numRef>
          </c:val>
          <c:smooth val="0"/>
        </c:ser>
        <c:dLbls>
          <c:showLegendKey val="0"/>
          <c:showVal val="0"/>
          <c:showCatName val="0"/>
          <c:showSerName val="0"/>
          <c:showPercent val="0"/>
          <c:showBubbleSize val="0"/>
        </c:dLbls>
        <c:marker val="1"/>
        <c:smooth val="0"/>
        <c:axId val="117043200"/>
        <c:axId val="117045120"/>
      </c:lineChart>
      <c:dateAx>
        <c:axId val="117043200"/>
        <c:scaling>
          <c:orientation val="minMax"/>
        </c:scaling>
        <c:delete val="1"/>
        <c:axPos val="b"/>
        <c:numFmt formatCode="ge" sourceLinked="1"/>
        <c:majorTickMark val="none"/>
        <c:minorTickMark val="none"/>
        <c:tickLblPos val="none"/>
        <c:crossAx val="117045120"/>
        <c:crosses val="autoZero"/>
        <c:auto val="1"/>
        <c:lblOffset val="100"/>
        <c:baseTimeUnit val="years"/>
      </c:dateAx>
      <c:valAx>
        <c:axId val="11704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04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281.10000000000002</c:v>
                </c:pt>
                <c:pt idx="3">
                  <c:v>10.94</c:v>
                </c:pt>
                <c:pt idx="4">
                  <c:v>12.02</c:v>
                </c:pt>
              </c:numCache>
            </c:numRef>
          </c:val>
        </c:ser>
        <c:dLbls>
          <c:showLegendKey val="0"/>
          <c:showVal val="0"/>
          <c:showCatName val="0"/>
          <c:showSerName val="0"/>
          <c:showPercent val="0"/>
          <c:showBubbleSize val="0"/>
        </c:dLbls>
        <c:gapWidth val="150"/>
        <c:axId val="122232192"/>
        <c:axId val="12228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914.26</c:v>
                </c:pt>
                <c:pt idx="3">
                  <c:v>142.24</c:v>
                </c:pt>
                <c:pt idx="4">
                  <c:v>57.91</c:v>
                </c:pt>
              </c:numCache>
            </c:numRef>
          </c:val>
          <c:smooth val="0"/>
        </c:ser>
        <c:dLbls>
          <c:showLegendKey val="0"/>
          <c:showVal val="0"/>
          <c:showCatName val="0"/>
          <c:showSerName val="0"/>
          <c:showPercent val="0"/>
          <c:showBubbleSize val="0"/>
        </c:dLbls>
        <c:marker val="1"/>
        <c:smooth val="0"/>
        <c:axId val="122232192"/>
        <c:axId val="122287616"/>
      </c:lineChart>
      <c:dateAx>
        <c:axId val="122232192"/>
        <c:scaling>
          <c:orientation val="minMax"/>
        </c:scaling>
        <c:delete val="1"/>
        <c:axPos val="b"/>
        <c:numFmt formatCode="ge" sourceLinked="1"/>
        <c:majorTickMark val="none"/>
        <c:minorTickMark val="none"/>
        <c:tickLblPos val="none"/>
        <c:crossAx val="122287616"/>
        <c:crosses val="autoZero"/>
        <c:auto val="1"/>
        <c:lblOffset val="100"/>
        <c:baseTimeUnit val="years"/>
      </c:dateAx>
      <c:valAx>
        <c:axId val="12228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3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1103.95</c:v>
                </c:pt>
                <c:pt idx="3">
                  <c:v>927.42</c:v>
                </c:pt>
                <c:pt idx="4">
                  <c:v>851.08</c:v>
                </c:pt>
              </c:numCache>
            </c:numRef>
          </c:val>
        </c:ser>
        <c:dLbls>
          <c:showLegendKey val="0"/>
          <c:showVal val="0"/>
          <c:showCatName val="0"/>
          <c:showSerName val="0"/>
          <c:showPercent val="0"/>
          <c:showBubbleSize val="0"/>
        </c:dLbls>
        <c:gapWidth val="150"/>
        <c:axId val="114888704"/>
        <c:axId val="11489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1716.47</c:v>
                </c:pt>
                <c:pt idx="3">
                  <c:v>1741.94</c:v>
                </c:pt>
                <c:pt idx="4">
                  <c:v>1029.24</c:v>
                </c:pt>
              </c:numCache>
            </c:numRef>
          </c:val>
          <c:smooth val="0"/>
        </c:ser>
        <c:dLbls>
          <c:showLegendKey val="0"/>
          <c:showVal val="0"/>
          <c:showCatName val="0"/>
          <c:showSerName val="0"/>
          <c:showPercent val="0"/>
          <c:showBubbleSize val="0"/>
        </c:dLbls>
        <c:marker val="1"/>
        <c:smooth val="0"/>
        <c:axId val="114888704"/>
        <c:axId val="114890240"/>
      </c:lineChart>
      <c:dateAx>
        <c:axId val="114888704"/>
        <c:scaling>
          <c:orientation val="minMax"/>
        </c:scaling>
        <c:delete val="1"/>
        <c:axPos val="b"/>
        <c:numFmt formatCode="ge" sourceLinked="1"/>
        <c:majorTickMark val="none"/>
        <c:minorTickMark val="none"/>
        <c:tickLblPos val="none"/>
        <c:crossAx val="114890240"/>
        <c:crosses val="autoZero"/>
        <c:auto val="1"/>
        <c:lblOffset val="100"/>
        <c:baseTimeUnit val="years"/>
      </c:dateAx>
      <c:valAx>
        <c:axId val="11489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88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52.01</c:v>
                </c:pt>
                <c:pt idx="3">
                  <c:v>91.25</c:v>
                </c:pt>
                <c:pt idx="4">
                  <c:v>91.65</c:v>
                </c:pt>
              </c:numCache>
            </c:numRef>
          </c:val>
        </c:ser>
        <c:dLbls>
          <c:showLegendKey val="0"/>
          <c:showVal val="0"/>
          <c:showCatName val="0"/>
          <c:showSerName val="0"/>
          <c:showPercent val="0"/>
          <c:showBubbleSize val="0"/>
        </c:dLbls>
        <c:gapWidth val="150"/>
        <c:axId val="114903680"/>
        <c:axId val="11491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35.049999999999997</c:v>
                </c:pt>
                <c:pt idx="3">
                  <c:v>33.86</c:v>
                </c:pt>
                <c:pt idx="4">
                  <c:v>43.13</c:v>
                </c:pt>
              </c:numCache>
            </c:numRef>
          </c:val>
          <c:smooth val="0"/>
        </c:ser>
        <c:dLbls>
          <c:showLegendKey val="0"/>
          <c:showVal val="0"/>
          <c:showCatName val="0"/>
          <c:showSerName val="0"/>
          <c:showPercent val="0"/>
          <c:showBubbleSize val="0"/>
        </c:dLbls>
        <c:marker val="1"/>
        <c:smooth val="0"/>
        <c:axId val="114903680"/>
        <c:axId val="114918144"/>
      </c:lineChart>
      <c:dateAx>
        <c:axId val="114903680"/>
        <c:scaling>
          <c:orientation val="minMax"/>
        </c:scaling>
        <c:delete val="1"/>
        <c:axPos val="b"/>
        <c:numFmt formatCode="ge" sourceLinked="1"/>
        <c:majorTickMark val="none"/>
        <c:minorTickMark val="none"/>
        <c:tickLblPos val="none"/>
        <c:crossAx val="114918144"/>
        <c:crosses val="autoZero"/>
        <c:auto val="1"/>
        <c:lblOffset val="100"/>
        <c:baseTimeUnit val="years"/>
      </c:dateAx>
      <c:valAx>
        <c:axId val="11491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0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379.49</c:v>
                </c:pt>
                <c:pt idx="3">
                  <c:v>237.14</c:v>
                </c:pt>
                <c:pt idx="4">
                  <c:v>243.24</c:v>
                </c:pt>
              </c:numCache>
            </c:numRef>
          </c:val>
        </c:ser>
        <c:dLbls>
          <c:showLegendKey val="0"/>
          <c:showVal val="0"/>
          <c:showCatName val="0"/>
          <c:showSerName val="0"/>
          <c:showPercent val="0"/>
          <c:showBubbleSize val="0"/>
        </c:dLbls>
        <c:gapWidth val="150"/>
        <c:axId val="109422848"/>
        <c:axId val="11116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463.38</c:v>
                </c:pt>
                <c:pt idx="3">
                  <c:v>510.15</c:v>
                </c:pt>
                <c:pt idx="4">
                  <c:v>392.03</c:v>
                </c:pt>
              </c:numCache>
            </c:numRef>
          </c:val>
          <c:smooth val="0"/>
        </c:ser>
        <c:dLbls>
          <c:showLegendKey val="0"/>
          <c:showVal val="0"/>
          <c:showCatName val="0"/>
          <c:showSerName val="0"/>
          <c:showPercent val="0"/>
          <c:showBubbleSize val="0"/>
        </c:dLbls>
        <c:marker val="1"/>
        <c:smooth val="0"/>
        <c:axId val="109422848"/>
        <c:axId val="111169920"/>
      </c:lineChart>
      <c:dateAx>
        <c:axId val="109422848"/>
        <c:scaling>
          <c:orientation val="minMax"/>
        </c:scaling>
        <c:delete val="1"/>
        <c:axPos val="b"/>
        <c:numFmt formatCode="ge" sourceLinked="1"/>
        <c:majorTickMark val="none"/>
        <c:minorTickMark val="none"/>
        <c:tickLblPos val="none"/>
        <c:crossAx val="111169920"/>
        <c:crosses val="autoZero"/>
        <c:auto val="1"/>
        <c:lblOffset val="100"/>
        <c:baseTimeUnit val="years"/>
      </c:dateAx>
      <c:valAx>
        <c:axId val="11116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2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【97.91】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【206.51】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【77.25】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【25.29】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11" zoomScaleNormal="100" workbookViewId="0">
      <selection activeCell="BL11" sqref="BL11:BZ1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香美町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H2</v>
      </c>
      <c r="X8" s="46"/>
      <c r="Y8" s="46"/>
      <c r="Z8" s="46"/>
      <c r="AA8" s="46"/>
      <c r="AB8" s="46"/>
      <c r="AC8" s="46"/>
      <c r="AD8" s="3"/>
      <c r="AE8" s="3"/>
      <c r="AF8" s="3"/>
      <c r="AG8" s="3"/>
      <c r="AH8" s="3"/>
      <c r="AI8" s="3"/>
      <c r="AJ8" s="3"/>
      <c r="AK8" s="3"/>
      <c r="AL8" s="47">
        <f>データ!R6</f>
        <v>19096</v>
      </c>
      <c r="AM8" s="47"/>
      <c r="AN8" s="47"/>
      <c r="AO8" s="47"/>
      <c r="AP8" s="47"/>
      <c r="AQ8" s="47"/>
      <c r="AR8" s="47"/>
      <c r="AS8" s="47"/>
      <c r="AT8" s="43">
        <f>データ!S6</f>
        <v>368.77</v>
      </c>
      <c r="AU8" s="43"/>
      <c r="AV8" s="43"/>
      <c r="AW8" s="43"/>
      <c r="AX8" s="43"/>
      <c r="AY8" s="43"/>
      <c r="AZ8" s="43"/>
      <c r="BA8" s="43"/>
      <c r="BB8" s="43">
        <f>データ!T6</f>
        <v>51.78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35.57</v>
      </c>
      <c r="J10" s="43"/>
      <c r="K10" s="43"/>
      <c r="L10" s="43"/>
      <c r="M10" s="43"/>
      <c r="N10" s="43"/>
      <c r="O10" s="43"/>
      <c r="P10" s="43">
        <f>データ!O6</f>
        <v>0.97</v>
      </c>
      <c r="Q10" s="43"/>
      <c r="R10" s="43"/>
      <c r="S10" s="43"/>
      <c r="T10" s="43"/>
      <c r="U10" s="43"/>
      <c r="V10" s="43"/>
      <c r="W10" s="43">
        <f>データ!P6</f>
        <v>92.19</v>
      </c>
      <c r="X10" s="43"/>
      <c r="Y10" s="43"/>
      <c r="Z10" s="43"/>
      <c r="AA10" s="43"/>
      <c r="AB10" s="43"/>
      <c r="AC10" s="43"/>
      <c r="AD10" s="47">
        <f>データ!Q6</f>
        <v>4503</v>
      </c>
      <c r="AE10" s="47"/>
      <c r="AF10" s="47"/>
      <c r="AG10" s="47"/>
      <c r="AH10" s="47"/>
      <c r="AI10" s="47"/>
      <c r="AJ10" s="47"/>
      <c r="AK10" s="2"/>
      <c r="AL10" s="47">
        <f>データ!U6</f>
        <v>184</v>
      </c>
      <c r="AM10" s="47"/>
      <c r="AN10" s="47"/>
      <c r="AO10" s="47"/>
      <c r="AP10" s="47"/>
      <c r="AQ10" s="47"/>
      <c r="AR10" s="47"/>
      <c r="AS10" s="47"/>
      <c r="AT10" s="43">
        <f>データ!V6</f>
        <v>7.0000000000000007E-2</v>
      </c>
      <c r="AU10" s="43"/>
      <c r="AV10" s="43"/>
      <c r="AW10" s="43"/>
      <c r="AX10" s="43"/>
      <c r="AY10" s="43"/>
      <c r="AZ10" s="43"/>
      <c r="BA10" s="43"/>
      <c r="BB10" s="43">
        <f>データ!W6</f>
        <v>2628.57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106</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107</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285854</v>
      </c>
      <c r="D6" s="31">
        <f t="shared" si="3"/>
        <v>46</v>
      </c>
      <c r="E6" s="31">
        <f t="shared" si="3"/>
        <v>17</v>
      </c>
      <c r="F6" s="31">
        <f t="shared" si="3"/>
        <v>6</v>
      </c>
      <c r="G6" s="31">
        <f t="shared" si="3"/>
        <v>0</v>
      </c>
      <c r="H6" s="31" t="str">
        <f t="shared" si="3"/>
        <v>兵庫県　香美町</v>
      </c>
      <c r="I6" s="31" t="str">
        <f t="shared" si="3"/>
        <v>法適用</v>
      </c>
      <c r="J6" s="31" t="str">
        <f t="shared" si="3"/>
        <v>下水道事業</v>
      </c>
      <c r="K6" s="31" t="str">
        <f t="shared" si="3"/>
        <v>漁業集落排水</v>
      </c>
      <c r="L6" s="31" t="str">
        <f t="shared" si="3"/>
        <v>H2</v>
      </c>
      <c r="M6" s="32" t="str">
        <f t="shared" si="3"/>
        <v>-</v>
      </c>
      <c r="N6" s="32">
        <f t="shared" si="3"/>
        <v>35.57</v>
      </c>
      <c r="O6" s="32">
        <f t="shared" si="3"/>
        <v>0.97</v>
      </c>
      <c r="P6" s="32">
        <f t="shared" si="3"/>
        <v>92.19</v>
      </c>
      <c r="Q6" s="32">
        <f t="shared" si="3"/>
        <v>4503</v>
      </c>
      <c r="R6" s="32">
        <f t="shared" si="3"/>
        <v>19096</v>
      </c>
      <c r="S6" s="32">
        <f t="shared" si="3"/>
        <v>368.77</v>
      </c>
      <c r="T6" s="32">
        <f t="shared" si="3"/>
        <v>51.78</v>
      </c>
      <c r="U6" s="32">
        <f t="shared" si="3"/>
        <v>184</v>
      </c>
      <c r="V6" s="32">
        <f t="shared" si="3"/>
        <v>7.0000000000000007E-2</v>
      </c>
      <c r="W6" s="32">
        <f t="shared" si="3"/>
        <v>2628.57</v>
      </c>
      <c r="X6" s="33" t="str">
        <f>IF(X7="",NA(),X7)</f>
        <v>-</v>
      </c>
      <c r="Y6" s="33" t="str">
        <f t="shared" ref="Y6:AG6" si="4">IF(Y7="",NA(),Y7)</f>
        <v>-</v>
      </c>
      <c r="Z6" s="33">
        <f t="shared" si="4"/>
        <v>113.71</v>
      </c>
      <c r="AA6" s="33">
        <f t="shared" si="4"/>
        <v>103.55</v>
      </c>
      <c r="AB6" s="33">
        <f t="shared" si="4"/>
        <v>113.57</v>
      </c>
      <c r="AC6" s="33" t="str">
        <f t="shared" si="4"/>
        <v>-</v>
      </c>
      <c r="AD6" s="33" t="str">
        <f t="shared" si="4"/>
        <v>-</v>
      </c>
      <c r="AE6" s="33">
        <f t="shared" si="4"/>
        <v>94.68</v>
      </c>
      <c r="AF6" s="33">
        <f t="shared" si="4"/>
        <v>108.94</v>
      </c>
      <c r="AG6" s="33">
        <f t="shared" si="4"/>
        <v>97.28</v>
      </c>
      <c r="AH6" s="32" t="str">
        <f>IF(AH7="","",IF(AH7="-","【-】","【"&amp;SUBSTITUTE(TEXT(AH7,"#,##0.00"),"-","△")&amp;"】"))</f>
        <v>【97.91】</v>
      </c>
      <c r="AI6" s="33" t="str">
        <f>IF(AI7="",NA(),AI7)</f>
        <v>-</v>
      </c>
      <c r="AJ6" s="33" t="str">
        <f t="shared" ref="AJ6:AR6" si="5">IF(AJ7="",NA(),AJ7)</f>
        <v>-</v>
      </c>
      <c r="AK6" s="33">
        <f t="shared" si="5"/>
        <v>884.82</v>
      </c>
      <c r="AL6" s="33">
        <f t="shared" si="5"/>
        <v>764.77</v>
      </c>
      <c r="AM6" s="33">
        <f t="shared" si="5"/>
        <v>670.01</v>
      </c>
      <c r="AN6" s="33" t="str">
        <f t="shared" si="5"/>
        <v>-</v>
      </c>
      <c r="AO6" s="33" t="str">
        <f t="shared" si="5"/>
        <v>-</v>
      </c>
      <c r="AP6" s="33">
        <f t="shared" si="5"/>
        <v>395.34</v>
      </c>
      <c r="AQ6" s="33">
        <f t="shared" si="5"/>
        <v>119.41</v>
      </c>
      <c r="AR6" s="33">
        <f t="shared" si="5"/>
        <v>244.06</v>
      </c>
      <c r="AS6" s="32" t="str">
        <f>IF(AS7="","",IF(AS7="-","【-】","【"&amp;SUBSTITUTE(TEXT(AS7,"#,##0.00"),"-","△")&amp;"】"))</f>
        <v>【206.51】</v>
      </c>
      <c r="AT6" s="33" t="str">
        <f>IF(AT7="",NA(),AT7)</f>
        <v>-</v>
      </c>
      <c r="AU6" s="33" t="str">
        <f t="shared" ref="AU6:BC6" si="6">IF(AU7="",NA(),AU7)</f>
        <v>-</v>
      </c>
      <c r="AV6" s="33">
        <f t="shared" si="6"/>
        <v>281.10000000000002</v>
      </c>
      <c r="AW6" s="33">
        <f t="shared" si="6"/>
        <v>10.94</v>
      </c>
      <c r="AX6" s="33">
        <f t="shared" si="6"/>
        <v>12.02</v>
      </c>
      <c r="AY6" s="33" t="str">
        <f t="shared" si="6"/>
        <v>-</v>
      </c>
      <c r="AZ6" s="33" t="str">
        <f t="shared" si="6"/>
        <v>-</v>
      </c>
      <c r="BA6" s="33">
        <f t="shared" si="6"/>
        <v>914.26</v>
      </c>
      <c r="BB6" s="33">
        <f t="shared" si="6"/>
        <v>142.24</v>
      </c>
      <c r="BC6" s="33">
        <f t="shared" si="6"/>
        <v>57.91</v>
      </c>
      <c r="BD6" s="32" t="str">
        <f>IF(BD7="","",IF(BD7="-","【-】","【"&amp;SUBSTITUTE(TEXT(BD7,"#,##0.00"),"-","△")&amp;"】"))</f>
        <v>【77.25】</v>
      </c>
      <c r="BE6" s="33" t="str">
        <f>IF(BE7="",NA(),BE7)</f>
        <v>-</v>
      </c>
      <c r="BF6" s="33" t="str">
        <f t="shared" ref="BF6:BN6" si="7">IF(BF7="",NA(),BF7)</f>
        <v>-</v>
      </c>
      <c r="BG6" s="33">
        <f t="shared" si="7"/>
        <v>1103.95</v>
      </c>
      <c r="BH6" s="33">
        <f t="shared" si="7"/>
        <v>927.42</v>
      </c>
      <c r="BI6" s="33">
        <f t="shared" si="7"/>
        <v>851.08</v>
      </c>
      <c r="BJ6" s="33" t="str">
        <f t="shared" si="7"/>
        <v>-</v>
      </c>
      <c r="BK6" s="33" t="str">
        <f t="shared" si="7"/>
        <v>-</v>
      </c>
      <c r="BL6" s="33">
        <f t="shared" si="7"/>
        <v>1716.47</v>
      </c>
      <c r="BM6" s="33">
        <f t="shared" si="7"/>
        <v>1741.94</v>
      </c>
      <c r="BN6" s="33">
        <f t="shared" si="7"/>
        <v>1029.24</v>
      </c>
      <c r="BO6" s="32" t="str">
        <f>IF(BO7="","",IF(BO7="-","【-】","【"&amp;SUBSTITUTE(TEXT(BO7,"#,##0.00"),"-","△")&amp;"】"))</f>
        <v>【1,052.66】</v>
      </c>
      <c r="BP6" s="33" t="str">
        <f>IF(BP7="",NA(),BP7)</f>
        <v>-</v>
      </c>
      <c r="BQ6" s="33" t="str">
        <f t="shared" ref="BQ6:BY6" si="8">IF(BQ7="",NA(),BQ7)</f>
        <v>-</v>
      </c>
      <c r="BR6" s="33">
        <f t="shared" si="8"/>
        <v>52.01</v>
      </c>
      <c r="BS6" s="33">
        <f t="shared" si="8"/>
        <v>91.25</v>
      </c>
      <c r="BT6" s="33">
        <f t="shared" si="8"/>
        <v>91.65</v>
      </c>
      <c r="BU6" s="33" t="str">
        <f t="shared" si="8"/>
        <v>-</v>
      </c>
      <c r="BV6" s="33" t="str">
        <f t="shared" si="8"/>
        <v>-</v>
      </c>
      <c r="BW6" s="33">
        <f t="shared" si="8"/>
        <v>35.049999999999997</v>
      </c>
      <c r="BX6" s="33">
        <f t="shared" si="8"/>
        <v>33.86</v>
      </c>
      <c r="BY6" s="33">
        <f t="shared" si="8"/>
        <v>43.13</v>
      </c>
      <c r="BZ6" s="32" t="str">
        <f>IF(BZ7="","",IF(BZ7="-","【-】","【"&amp;SUBSTITUTE(TEXT(BZ7,"#,##0.00"),"-","△")&amp;"】"))</f>
        <v>【40.22】</v>
      </c>
      <c r="CA6" s="33" t="str">
        <f>IF(CA7="",NA(),CA7)</f>
        <v>-</v>
      </c>
      <c r="CB6" s="33" t="str">
        <f t="shared" ref="CB6:CJ6" si="9">IF(CB7="",NA(),CB7)</f>
        <v>-</v>
      </c>
      <c r="CC6" s="33">
        <f t="shared" si="9"/>
        <v>379.49</v>
      </c>
      <c r="CD6" s="33">
        <f t="shared" si="9"/>
        <v>237.14</v>
      </c>
      <c r="CE6" s="33">
        <f t="shared" si="9"/>
        <v>243.24</v>
      </c>
      <c r="CF6" s="33" t="str">
        <f t="shared" si="9"/>
        <v>-</v>
      </c>
      <c r="CG6" s="33" t="str">
        <f t="shared" si="9"/>
        <v>-</v>
      </c>
      <c r="CH6" s="33">
        <f t="shared" si="9"/>
        <v>463.38</v>
      </c>
      <c r="CI6" s="33">
        <f t="shared" si="9"/>
        <v>510.15</v>
      </c>
      <c r="CJ6" s="33">
        <f t="shared" si="9"/>
        <v>392.03</v>
      </c>
      <c r="CK6" s="32" t="str">
        <f>IF(CK7="","",IF(CK7="-","【-】","【"&amp;SUBSTITUTE(TEXT(CK7,"#,##0.00"),"-","△")&amp;"】"))</f>
        <v>【424.58】</v>
      </c>
      <c r="CL6" s="33" t="str">
        <f>IF(CL7="",NA(),CL7)</f>
        <v>-</v>
      </c>
      <c r="CM6" s="33" t="str">
        <f t="shared" ref="CM6:CU6" si="10">IF(CM7="",NA(),CM7)</f>
        <v>-</v>
      </c>
      <c r="CN6" s="33">
        <f t="shared" si="10"/>
        <v>34.78</v>
      </c>
      <c r="CO6" s="33">
        <f t="shared" si="10"/>
        <v>38.409999999999997</v>
      </c>
      <c r="CP6" s="33">
        <f t="shared" si="10"/>
        <v>34.06</v>
      </c>
      <c r="CQ6" s="33" t="str">
        <f t="shared" si="10"/>
        <v>-</v>
      </c>
      <c r="CR6" s="33" t="str">
        <f t="shared" si="10"/>
        <v>-</v>
      </c>
      <c r="CS6" s="33">
        <f t="shared" si="10"/>
        <v>31.37</v>
      </c>
      <c r="CT6" s="33">
        <f t="shared" si="10"/>
        <v>29.86</v>
      </c>
      <c r="CU6" s="33">
        <f t="shared" si="10"/>
        <v>35.64</v>
      </c>
      <c r="CV6" s="32" t="str">
        <f>IF(CV7="","",IF(CV7="-","【-】","【"&amp;SUBSTITUTE(TEXT(CV7,"#,##0.00"),"-","△")&amp;"】"))</f>
        <v>【33.90】</v>
      </c>
      <c r="CW6" s="33" t="str">
        <f>IF(CW7="",NA(),CW7)</f>
        <v>-</v>
      </c>
      <c r="CX6" s="33" t="str">
        <f t="shared" ref="CX6:DF6" si="11">IF(CX7="",NA(),CX7)</f>
        <v>-</v>
      </c>
      <c r="CY6" s="33">
        <f t="shared" si="11"/>
        <v>88.71</v>
      </c>
      <c r="CZ6" s="33">
        <f t="shared" si="11"/>
        <v>96.72</v>
      </c>
      <c r="DA6" s="33">
        <f t="shared" si="11"/>
        <v>98.37</v>
      </c>
      <c r="DB6" s="33" t="str">
        <f t="shared" si="11"/>
        <v>-</v>
      </c>
      <c r="DC6" s="33" t="str">
        <f t="shared" si="11"/>
        <v>-</v>
      </c>
      <c r="DD6" s="33">
        <f t="shared" si="11"/>
        <v>67.38</v>
      </c>
      <c r="DE6" s="33">
        <f t="shared" si="11"/>
        <v>65.95</v>
      </c>
      <c r="DF6" s="33">
        <f t="shared" si="11"/>
        <v>82.92</v>
      </c>
      <c r="DG6" s="32" t="str">
        <f>IF(DG7="","",IF(DG7="-","【-】","【"&amp;SUBSTITUTE(TEXT(DG7,"#,##0.00"),"-","△")&amp;"】"))</f>
        <v>【77.87】</v>
      </c>
      <c r="DH6" s="33" t="str">
        <f>IF(DH7="",NA(),DH7)</f>
        <v>-</v>
      </c>
      <c r="DI6" s="33" t="str">
        <f t="shared" ref="DI6:DQ6" si="12">IF(DI7="",NA(),DI7)</f>
        <v>-</v>
      </c>
      <c r="DJ6" s="33">
        <f t="shared" si="12"/>
        <v>2.75</v>
      </c>
      <c r="DK6" s="33">
        <f t="shared" si="12"/>
        <v>11.11</v>
      </c>
      <c r="DL6" s="33">
        <f t="shared" si="12"/>
        <v>15.77</v>
      </c>
      <c r="DM6" s="33" t="str">
        <f t="shared" si="12"/>
        <v>-</v>
      </c>
      <c r="DN6" s="33" t="str">
        <f t="shared" si="12"/>
        <v>-</v>
      </c>
      <c r="DO6" s="33">
        <f t="shared" si="12"/>
        <v>6.54</v>
      </c>
      <c r="DP6" s="33">
        <f t="shared" si="12"/>
        <v>10.48</v>
      </c>
      <c r="DQ6" s="33">
        <f t="shared" si="12"/>
        <v>27.17</v>
      </c>
      <c r="DR6" s="32" t="str">
        <f>IF(DR7="","",IF(DR7="-","【-】","【"&amp;SUBSTITUTE(TEXT(DR7,"#,##0.00"),"-","△")&amp;"】"))</f>
        <v>【25.29】</v>
      </c>
      <c r="DS6" s="33" t="str">
        <f>IF(DS7="",NA(),DS7)</f>
        <v>-</v>
      </c>
      <c r="DT6" s="33" t="str">
        <f t="shared" ref="DT6:EB6" si="13">IF(DT7="",NA(),DT7)</f>
        <v>-</v>
      </c>
      <c r="DU6" s="32">
        <f t="shared" si="13"/>
        <v>0</v>
      </c>
      <c r="DV6" s="32">
        <f t="shared" si="13"/>
        <v>0</v>
      </c>
      <c r="DW6" s="32">
        <f t="shared" si="13"/>
        <v>0</v>
      </c>
      <c r="DX6" s="33" t="str">
        <f t="shared" si="13"/>
        <v>-</v>
      </c>
      <c r="DY6" s="33" t="str">
        <f t="shared" si="13"/>
        <v>-</v>
      </c>
      <c r="DZ6" s="32">
        <f t="shared" si="13"/>
        <v>0</v>
      </c>
      <c r="EA6" s="32">
        <f t="shared" si="13"/>
        <v>0</v>
      </c>
      <c r="EB6" s="32">
        <f t="shared" si="13"/>
        <v>0</v>
      </c>
      <c r="EC6" s="32" t="str">
        <f>IF(EC7="","",IF(EC7="-","【-】","【"&amp;SUBSTITUTE(TEXT(EC7,"#,##0.00"),"-","△")&amp;"】"))</f>
        <v>【0.00】</v>
      </c>
      <c r="ED6" s="33" t="str">
        <f>IF(ED7="",NA(),ED7)</f>
        <v>-</v>
      </c>
      <c r="EE6" s="33" t="str">
        <f t="shared" ref="EE6:EM6" si="14">IF(EE7="",NA(),EE7)</f>
        <v>-</v>
      </c>
      <c r="EF6" s="32">
        <f t="shared" si="14"/>
        <v>0</v>
      </c>
      <c r="EG6" s="32">
        <f t="shared" si="14"/>
        <v>0</v>
      </c>
      <c r="EH6" s="32">
        <f t="shared" si="14"/>
        <v>0</v>
      </c>
      <c r="EI6" s="33" t="str">
        <f t="shared" si="14"/>
        <v>-</v>
      </c>
      <c r="EJ6" s="33" t="str">
        <f t="shared" si="14"/>
        <v>-</v>
      </c>
      <c r="EK6" s="33">
        <f t="shared" si="14"/>
        <v>0.25</v>
      </c>
      <c r="EL6" s="33">
        <f t="shared" si="14"/>
        <v>0.31</v>
      </c>
      <c r="EM6" s="33">
        <f t="shared" si="14"/>
        <v>0.18</v>
      </c>
      <c r="EN6" s="32" t="str">
        <f>IF(EN7="","",IF(EN7="-","【-】","【"&amp;SUBSTITUTE(TEXT(EN7,"#,##0.00"),"-","△")&amp;"】"))</f>
        <v>【0.13】</v>
      </c>
    </row>
    <row r="7" spans="1:147" s="34" customFormat="1">
      <c r="A7" s="26"/>
      <c r="B7" s="35">
        <v>2015</v>
      </c>
      <c r="C7" s="35">
        <v>285854</v>
      </c>
      <c r="D7" s="35">
        <v>46</v>
      </c>
      <c r="E7" s="35">
        <v>17</v>
      </c>
      <c r="F7" s="35">
        <v>6</v>
      </c>
      <c r="G7" s="35">
        <v>0</v>
      </c>
      <c r="H7" s="35" t="s">
        <v>95</v>
      </c>
      <c r="I7" s="35" t="s">
        <v>96</v>
      </c>
      <c r="J7" s="35" t="s">
        <v>97</v>
      </c>
      <c r="K7" s="35" t="s">
        <v>98</v>
      </c>
      <c r="L7" s="35" t="s">
        <v>99</v>
      </c>
      <c r="M7" s="36" t="s">
        <v>100</v>
      </c>
      <c r="N7" s="36">
        <v>35.57</v>
      </c>
      <c r="O7" s="36">
        <v>0.97</v>
      </c>
      <c r="P7" s="36">
        <v>92.19</v>
      </c>
      <c r="Q7" s="36">
        <v>4503</v>
      </c>
      <c r="R7" s="36">
        <v>19096</v>
      </c>
      <c r="S7" s="36">
        <v>368.77</v>
      </c>
      <c r="T7" s="36">
        <v>51.78</v>
      </c>
      <c r="U7" s="36">
        <v>184</v>
      </c>
      <c r="V7" s="36">
        <v>7.0000000000000007E-2</v>
      </c>
      <c r="W7" s="36">
        <v>2628.57</v>
      </c>
      <c r="X7" s="36" t="s">
        <v>100</v>
      </c>
      <c r="Y7" s="36" t="s">
        <v>100</v>
      </c>
      <c r="Z7" s="36">
        <v>113.71</v>
      </c>
      <c r="AA7" s="36">
        <v>103.55</v>
      </c>
      <c r="AB7" s="36">
        <v>113.57</v>
      </c>
      <c r="AC7" s="36" t="s">
        <v>100</v>
      </c>
      <c r="AD7" s="36" t="s">
        <v>100</v>
      </c>
      <c r="AE7" s="36">
        <v>94.68</v>
      </c>
      <c r="AF7" s="36">
        <v>108.94</v>
      </c>
      <c r="AG7" s="36">
        <v>97.28</v>
      </c>
      <c r="AH7" s="36">
        <v>97.91</v>
      </c>
      <c r="AI7" s="36" t="s">
        <v>100</v>
      </c>
      <c r="AJ7" s="36" t="s">
        <v>100</v>
      </c>
      <c r="AK7" s="36">
        <v>884.82</v>
      </c>
      <c r="AL7" s="36">
        <v>764.77</v>
      </c>
      <c r="AM7" s="36">
        <v>670.01</v>
      </c>
      <c r="AN7" s="36" t="s">
        <v>100</v>
      </c>
      <c r="AO7" s="36" t="s">
        <v>100</v>
      </c>
      <c r="AP7" s="36">
        <v>395.34</v>
      </c>
      <c r="AQ7" s="36">
        <v>119.41</v>
      </c>
      <c r="AR7" s="36">
        <v>244.06</v>
      </c>
      <c r="AS7" s="36">
        <v>206.51</v>
      </c>
      <c r="AT7" s="36" t="s">
        <v>100</v>
      </c>
      <c r="AU7" s="36" t="s">
        <v>100</v>
      </c>
      <c r="AV7" s="36">
        <v>281.10000000000002</v>
      </c>
      <c r="AW7" s="36">
        <v>10.94</v>
      </c>
      <c r="AX7" s="36">
        <v>12.02</v>
      </c>
      <c r="AY7" s="36" t="s">
        <v>100</v>
      </c>
      <c r="AZ7" s="36" t="s">
        <v>100</v>
      </c>
      <c r="BA7" s="36">
        <v>914.26</v>
      </c>
      <c r="BB7" s="36">
        <v>142.24</v>
      </c>
      <c r="BC7" s="36">
        <v>57.91</v>
      </c>
      <c r="BD7" s="36">
        <v>77.25</v>
      </c>
      <c r="BE7" s="36" t="s">
        <v>100</v>
      </c>
      <c r="BF7" s="36" t="s">
        <v>100</v>
      </c>
      <c r="BG7" s="36">
        <v>1103.95</v>
      </c>
      <c r="BH7" s="36">
        <v>927.42</v>
      </c>
      <c r="BI7" s="36">
        <v>851.08</v>
      </c>
      <c r="BJ7" s="36" t="s">
        <v>100</v>
      </c>
      <c r="BK7" s="36" t="s">
        <v>100</v>
      </c>
      <c r="BL7" s="36">
        <v>1716.47</v>
      </c>
      <c r="BM7" s="36">
        <v>1741.94</v>
      </c>
      <c r="BN7" s="36">
        <v>1029.24</v>
      </c>
      <c r="BO7" s="36">
        <v>1052.6600000000001</v>
      </c>
      <c r="BP7" s="36" t="s">
        <v>100</v>
      </c>
      <c r="BQ7" s="36" t="s">
        <v>100</v>
      </c>
      <c r="BR7" s="36">
        <v>52.01</v>
      </c>
      <c r="BS7" s="36">
        <v>91.25</v>
      </c>
      <c r="BT7" s="36">
        <v>91.65</v>
      </c>
      <c r="BU7" s="36" t="s">
        <v>100</v>
      </c>
      <c r="BV7" s="36" t="s">
        <v>100</v>
      </c>
      <c r="BW7" s="36">
        <v>35.049999999999997</v>
      </c>
      <c r="BX7" s="36">
        <v>33.86</v>
      </c>
      <c r="BY7" s="36">
        <v>43.13</v>
      </c>
      <c r="BZ7" s="36">
        <v>40.22</v>
      </c>
      <c r="CA7" s="36" t="s">
        <v>100</v>
      </c>
      <c r="CB7" s="36" t="s">
        <v>100</v>
      </c>
      <c r="CC7" s="36">
        <v>379.49</v>
      </c>
      <c r="CD7" s="36">
        <v>237.14</v>
      </c>
      <c r="CE7" s="36">
        <v>243.24</v>
      </c>
      <c r="CF7" s="36" t="s">
        <v>100</v>
      </c>
      <c r="CG7" s="36" t="s">
        <v>100</v>
      </c>
      <c r="CH7" s="36">
        <v>463.38</v>
      </c>
      <c r="CI7" s="36">
        <v>510.15</v>
      </c>
      <c r="CJ7" s="36">
        <v>392.03</v>
      </c>
      <c r="CK7" s="36">
        <v>424.58</v>
      </c>
      <c r="CL7" s="36" t="s">
        <v>100</v>
      </c>
      <c r="CM7" s="36" t="s">
        <v>100</v>
      </c>
      <c r="CN7" s="36">
        <v>34.78</v>
      </c>
      <c r="CO7" s="36">
        <v>38.409999999999997</v>
      </c>
      <c r="CP7" s="36">
        <v>34.06</v>
      </c>
      <c r="CQ7" s="36" t="s">
        <v>100</v>
      </c>
      <c r="CR7" s="36" t="s">
        <v>100</v>
      </c>
      <c r="CS7" s="36">
        <v>31.37</v>
      </c>
      <c r="CT7" s="36">
        <v>29.86</v>
      </c>
      <c r="CU7" s="36">
        <v>35.64</v>
      </c>
      <c r="CV7" s="36">
        <v>33.9</v>
      </c>
      <c r="CW7" s="36" t="s">
        <v>100</v>
      </c>
      <c r="CX7" s="36" t="s">
        <v>100</v>
      </c>
      <c r="CY7" s="36">
        <v>88.71</v>
      </c>
      <c r="CZ7" s="36">
        <v>96.72</v>
      </c>
      <c r="DA7" s="36">
        <v>98.37</v>
      </c>
      <c r="DB7" s="36" t="s">
        <v>100</v>
      </c>
      <c r="DC7" s="36" t="s">
        <v>100</v>
      </c>
      <c r="DD7" s="36">
        <v>67.38</v>
      </c>
      <c r="DE7" s="36">
        <v>65.95</v>
      </c>
      <c r="DF7" s="36">
        <v>82.92</v>
      </c>
      <c r="DG7" s="36">
        <v>77.87</v>
      </c>
      <c r="DH7" s="36" t="s">
        <v>100</v>
      </c>
      <c r="DI7" s="36" t="s">
        <v>100</v>
      </c>
      <c r="DJ7" s="36">
        <v>2.75</v>
      </c>
      <c r="DK7" s="36">
        <v>11.11</v>
      </c>
      <c r="DL7" s="36">
        <v>15.77</v>
      </c>
      <c r="DM7" s="36" t="s">
        <v>100</v>
      </c>
      <c r="DN7" s="36" t="s">
        <v>100</v>
      </c>
      <c r="DO7" s="36">
        <v>6.54</v>
      </c>
      <c r="DP7" s="36">
        <v>10.48</v>
      </c>
      <c r="DQ7" s="36">
        <v>27.17</v>
      </c>
      <c r="DR7" s="36">
        <v>25.29</v>
      </c>
      <c r="DS7" s="36" t="s">
        <v>100</v>
      </c>
      <c r="DT7" s="36" t="s">
        <v>100</v>
      </c>
      <c r="DU7" s="36">
        <v>0</v>
      </c>
      <c r="DV7" s="36">
        <v>0</v>
      </c>
      <c r="DW7" s="36">
        <v>0</v>
      </c>
      <c r="DX7" s="36" t="s">
        <v>100</v>
      </c>
      <c r="DY7" s="36" t="s">
        <v>100</v>
      </c>
      <c r="DZ7" s="36">
        <v>0</v>
      </c>
      <c r="EA7" s="36">
        <v>0</v>
      </c>
      <c r="EB7" s="36">
        <v>0</v>
      </c>
      <c r="EC7" s="36">
        <v>0</v>
      </c>
      <c r="ED7" s="36" t="s">
        <v>100</v>
      </c>
      <c r="EE7" s="36" t="s">
        <v>100</v>
      </c>
      <c r="EF7" s="36">
        <v>0</v>
      </c>
      <c r="EG7" s="36">
        <v>0</v>
      </c>
      <c r="EH7" s="36">
        <v>0</v>
      </c>
      <c r="EI7" s="36" t="s">
        <v>100</v>
      </c>
      <c r="EJ7" s="36" t="s">
        <v>100</v>
      </c>
      <c r="EK7" s="36">
        <v>0.25</v>
      </c>
      <c r="EL7" s="36">
        <v>0.31</v>
      </c>
      <c r="EM7" s="36">
        <v>0.18</v>
      </c>
      <c r="EN7" s="36">
        <v>0.13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森垣　文裕</cp:lastModifiedBy>
  <cp:lastPrinted>2017-02-13T00:26:00Z</cp:lastPrinted>
  <dcterms:created xsi:type="dcterms:W3CDTF">2017-02-08T02:42:00Z</dcterms:created>
  <dcterms:modified xsi:type="dcterms:W3CDTF">2017-02-20T00:17:11Z</dcterms:modified>
  <cp:category/>
</cp:coreProperties>
</file>