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<sst xmlns="http://schemas.openxmlformats.org/spreadsheetml/2006/main" count="264" uniqueCount="110">
  <si>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</si>
  <si>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</si>
  <si>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</si>
  <si>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</si>
  <si>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</si>
  <si>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</si>
  <si>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</si>
  <si>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</si>
  <si>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</si>
  <si>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</si>
  <si>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</si>
  <si>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</si>
  <si>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</si>
  <si>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</si>
  <si>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</si>
  <si>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</si>
  <si>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</si>
  <si>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</si>
  <si>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</si>
  <si>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</si>
  <si>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</si>
  <si>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</si>
  <si>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</si>
  <si>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</si>
  <si>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</si>
  <si>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</si>
  <si>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</si>
  <si>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</si>
  <si>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</si>
  <si>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</si>
  <si>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</si>
  <si>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</si>
  <si>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</si>
  <si>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</si>
  <si>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</si>
  <si>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</si>
  <si>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</si>
  <si>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</si>
  <si>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</si>
  <si>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</si>
  <si>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</si>
  <si>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</si>
  <si>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</si>
  <si>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</si>
  <si>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</si>
  <si>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</si>
  <si>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</si>
  <si>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</si>
  <si>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</si>
  <si>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</si>
  <si>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</si>
  <si>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</si>
  <si>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</si>
  <si>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</si>
  <si>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</si>
  <si>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</si>
  <si>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</si>
  <si>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</si>
  <si>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</si>
  <si>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</si>
  <si>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</si>
  <si>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</si>
  <si>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</si>
  <si>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</si>
  <si>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</si>
  <si>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</si>
  <si>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</si>
  <si>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</si>
  <si>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</si>
  <si>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</si>
  <si>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</si>
  <si>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</si>
  <si>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</si>
  <si>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</si>
  <si>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</si>
  <si>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</si>
  <si>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</si>
  <si>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</si>
  <si>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</si>
  <si>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</si>
  <si>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</si>
  <si>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</si>
  <si>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</si>
  <si>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</si>
  <si>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</si>
  <si>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</si>
  <si>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</si>
  <si>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</si>
  <si>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</si>
  <si>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</si>
  <si>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</si>
  <si>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</si>
  <si>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</si>
  <si>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</si>
  <si>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</si>
  <si>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</si>
  <si>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</si>
  <si>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</si>
  <si>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</si>
  <si>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</si>
  <si>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</si>
  <si>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</si>
  <si>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</si>
  <si>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</si>
  <si>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</si>
  <si>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</si>
  <si>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</si>
  <si>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5処理区）は供用開始（最初：平成10年3月、最終：平成15年8月)から17年が経過したところであるが、有形固定資産減価償却率は11.72％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</si>
  <si>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17年が経過したところで、水洗化率は89.69％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</si>
  <si>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平成27年度で93.38％となり、100％未満（単年度収支が赤字）となっているが、平成26年度からは1.15ﾎﾟｲﾝﾄ増加している。平成27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平成27年度で2073.54％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27年度で2.83％となり、100％を大きく下回っている（平成27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平成27年度で1414.38％となり、平成26年度からは60.70ﾎﾟｲﾝﾄ減少している。大規模な更新事業等の予定はないことから企業債残高は減少する見込みであるため、当該比率は減少する見込みである。
　経費回収率は平成27年度で81.59％となり、100％未満（費用が使用料収入以外（繰入金等）で賄われている）となっていて、類似団体平均、全国平均を上回っている。また、汚水処理原価は平成27年度で276.23円となり、類似団体平均、全国平均ともに近似している（有収水量1㎥当たりの処理費が同等）。今後は、平成27年度末で89.69％となっている水洗化率を少しでも向上させることができるような取組（接続促進）を進めることで、有収水量の確保、使用料収入の確保につなげ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</si>
</sst>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8219648"/>
        <c:axId val="882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0.03</c:v>
                </c:pt>
                <c:pt idx="3">
                  <c:v>0.02</c:v>
                </c:pt>
                <c:pt idx="4">
                  <c:v>0.01</c:v>
                </c:pt>
              </c:numCache>
            </c:numRef>
          </c:val>
          <c:smooth val="0"/>
        </c:ser>
        <c:dLbls>
          <c:showLegendKey val="0"/>
          <c:showVal val="0"/>
          <c:showCatName val="0"/>
          <c:showSerName val="0"/>
          <c:showPercent val="0"/>
          <c:showBubbleSize val="0"/>
        </c:dLbls>
        <c:marker val="1"/>
        <c:smooth val="0"/>
        <c:axId val="88219648"/>
        <c:axId val="88220800"/>
      </c:lineChart>
      <c:dateAx>
        <c:axId val="88219648"/>
        <c:scaling>
          <c:orientation val="minMax"/>
        </c:scaling>
        <c:delete val="1"/>
        <c:axPos val="b"/>
        <c:numFmt formatCode="ge" sourceLinked="1"/>
        <c:majorTickMark val="none"/>
        <c:minorTickMark val="none"/>
        <c:tickLblPos val="none"/>
        <c:crossAx val="88220800"/>
        <c:crosses val="autoZero"/>
        <c:auto val="1"/>
        <c:lblOffset val="100"/>
        <c:baseTimeUnit val="years"/>
      </c:dateAx>
      <c:valAx>
        <c:axId val="882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96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37.56</c:v>
                </c:pt>
                <c:pt idx="3">
                  <c:v>41.43</c:v>
                </c:pt>
                <c:pt idx="4">
                  <c:v>37.78</c:v>
                </c:pt>
              </c:numCache>
            </c:numRef>
          </c:val>
        </c:ser>
        <c:dLbls>
          <c:showLegendKey val="0"/>
          <c:showVal val="0"/>
          <c:showCatName val="0"/>
          <c:showSerName val="0"/>
          <c:showPercent val="0"/>
          <c:showBubbleSize val="0"/>
        </c:dLbls>
        <c:gapWidth val="150"/>
        <c:axId val="110501248"/>
        <c:axId val="1105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53.78</c:v>
                </c:pt>
                <c:pt idx="3">
                  <c:v>53.24</c:v>
                </c:pt>
                <c:pt idx="4">
                  <c:v>52.31</c:v>
                </c:pt>
              </c:numCache>
            </c:numRef>
          </c:val>
          <c:smooth val="0"/>
        </c:ser>
        <c:dLbls>
          <c:showLegendKey val="0"/>
          <c:showVal val="0"/>
          <c:showCatName val="0"/>
          <c:showSerName val="0"/>
          <c:showPercent val="0"/>
          <c:showBubbleSize val="0"/>
        </c:dLbls>
        <c:marker val="1"/>
        <c:smooth val="0"/>
        <c:axId val="110501248"/>
        <c:axId val="110507520"/>
      </c:lineChart>
      <c:dateAx>
        <c:axId val="110501248"/>
        <c:scaling>
          <c:orientation val="minMax"/>
        </c:scaling>
        <c:delete val="1"/>
        <c:axPos val="b"/>
        <c:numFmt formatCode="ge" sourceLinked="1"/>
        <c:majorTickMark val="none"/>
        <c:minorTickMark val="none"/>
        <c:tickLblPos val="none"/>
        <c:crossAx val="110507520"/>
        <c:crosses val="autoZero"/>
        <c:auto val="1"/>
        <c:lblOffset val="100"/>
        <c:baseTimeUnit val="years"/>
      </c:dateAx>
      <c:valAx>
        <c:axId val="1105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82.32</c:v>
                </c:pt>
                <c:pt idx="3">
                  <c:v>89.31</c:v>
                </c:pt>
                <c:pt idx="4">
                  <c:v>89.69</c:v>
                </c:pt>
              </c:numCache>
            </c:numRef>
          </c:val>
        </c:ser>
        <c:dLbls>
          <c:showLegendKey val="0"/>
          <c:showVal val="0"/>
          <c:showCatName val="0"/>
          <c:showSerName val="0"/>
          <c:showPercent val="0"/>
          <c:showBubbleSize val="0"/>
        </c:dLbls>
        <c:gapWidth val="150"/>
        <c:axId val="110521344"/>
        <c:axId val="1105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84.06</c:v>
                </c:pt>
                <c:pt idx="3">
                  <c:v>84.07</c:v>
                </c:pt>
                <c:pt idx="4">
                  <c:v>84.32</c:v>
                </c:pt>
              </c:numCache>
            </c:numRef>
          </c:val>
          <c:smooth val="0"/>
        </c:ser>
        <c:dLbls>
          <c:showLegendKey val="0"/>
          <c:showVal val="0"/>
          <c:showCatName val="0"/>
          <c:showSerName val="0"/>
          <c:showPercent val="0"/>
          <c:showBubbleSize val="0"/>
        </c:dLbls>
        <c:marker val="1"/>
        <c:smooth val="0"/>
        <c:axId val="110521344"/>
        <c:axId val="110552192"/>
      </c:lineChart>
      <c:dateAx>
        <c:axId val="110521344"/>
        <c:scaling>
          <c:orientation val="minMax"/>
        </c:scaling>
        <c:delete val="1"/>
        <c:axPos val="b"/>
        <c:numFmt formatCode="ge" sourceLinked="1"/>
        <c:majorTickMark val="none"/>
        <c:minorTickMark val="none"/>
        <c:tickLblPos val="none"/>
        <c:crossAx val="110552192"/>
        <c:crosses val="autoZero"/>
        <c:auto val="1"/>
        <c:lblOffset val="100"/>
        <c:baseTimeUnit val="years"/>
      </c:dateAx>
      <c:valAx>
        <c:axId val="1105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86.36</c:v>
                </c:pt>
                <c:pt idx="3">
                  <c:v>92.23</c:v>
                </c:pt>
                <c:pt idx="4">
                  <c:v>93.38</c:v>
                </c:pt>
              </c:numCache>
            </c:numRef>
          </c:val>
        </c:ser>
        <c:dLbls>
          <c:showLegendKey val="0"/>
          <c:showVal val="0"/>
          <c:showCatName val="0"/>
          <c:showSerName val="0"/>
          <c:showPercent val="0"/>
          <c:showBubbleSize val="0"/>
        </c:dLbls>
        <c:gapWidth val="150"/>
        <c:axId val="88246912"/>
        <c:axId val="882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93.62</c:v>
                </c:pt>
                <c:pt idx="3">
                  <c:v>97.53</c:v>
                </c:pt>
                <c:pt idx="4">
                  <c:v>99.64</c:v>
                </c:pt>
              </c:numCache>
            </c:numRef>
          </c:val>
          <c:smooth val="0"/>
        </c:ser>
        <c:dLbls>
          <c:showLegendKey val="0"/>
          <c:showVal val="0"/>
          <c:showCatName val="0"/>
          <c:showSerName val="0"/>
          <c:showPercent val="0"/>
          <c:showBubbleSize val="0"/>
        </c:dLbls>
        <c:marker val="1"/>
        <c:smooth val="0"/>
        <c:axId val="88246912"/>
        <c:axId val="88253184"/>
      </c:lineChart>
      <c:dateAx>
        <c:axId val="88246912"/>
        <c:scaling>
          <c:orientation val="minMax"/>
        </c:scaling>
        <c:delete val="1"/>
        <c:axPos val="b"/>
        <c:numFmt formatCode="ge" sourceLinked="1"/>
        <c:majorTickMark val="none"/>
        <c:minorTickMark val="none"/>
        <c:tickLblPos val="none"/>
        <c:crossAx val="88253184"/>
        <c:crosses val="autoZero"/>
        <c:auto val="1"/>
        <c:lblOffset val="100"/>
        <c:baseTimeUnit val="years"/>
      </c:dateAx>
      <c:valAx>
        <c:axId val="882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2.4300000000000002</c:v>
                </c:pt>
                <c:pt idx="3">
                  <c:v>7.97</c:v>
                </c:pt>
                <c:pt idx="4">
                  <c:v>11.72</c:v>
                </c:pt>
              </c:numCache>
            </c:numRef>
          </c:val>
        </c:ser>
        <c:dLbls>
          <c:showLegendKey val="0"/>
          <c:showVal val="0"/>
          <c:showCatName val="0"/>
          <c:showSerName val="0"/>
          <c:showPercent val="0"/>
          <c:showBubbleSize val="0"/>
        </c:dLbls>
        <c:gapWidth val="150"/>
        <c:axId val="78194944"/>
        <c:axId val="781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10.11</c:v>
                </c:pt>
                <c:pt idx="3">
                  <c:v>20.68</c:v>
                </c:pt>
                <c:pt idx="4">
                  <c:v>22.41</c:v>
                </c:pt>
              </c:numCache>
            </c:numRef>
          </c:val>
          <c:smooth val="0"/>
        </c:ser>
        <c:dLbls>
          <c:showLegendKey val="0"/>
          <c:showVal val="0"/>
          <c:showCatName val="0"/>
          <c:showSerName val="0"/>
          <c:showPercent val="0"/>
          <c:showBubbleSize val="0"/>
        </c:dLbls>
        <c:marker val="1"/>
        <c:smooth val="0"/>
        <c:axId val="78194944"/>
        <c:axId val="78197120"/>
      </c:lineChart>
      <c:dateAx>
        <c:axId val="78194944"/>
        <c:scaling>
          <c:orientation val="minMax"/>
        </c:scaling>
        <c:delete val="1"/>
        <c:axPos val="b"/>
        <c:numFmt formatCode="ge" sourceLinked="1"/>
        <c:majorTickMark val="none"/>
        <c:minorTickMark val="none"/>
        <c:tickLblPos val="none"/>
        <c:crossAx val="78197120"/>
        <c:crosses val="autoZero"/>
        <c:auto val="1"/>
        <c:lblOffset val="100"/>
        <c:baseTimeUnit val="years"/>
      </c:dateAx>
      <c:valAx>
        <c:axId val="781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8215040"/>
        <c:axId val="78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78215040"/>
        <c:axId val="78233600"/>
      </c:lineChart>
      <c:dateAx>
        <c:axId val="78215040"/>
        <c:scaling>
          <c:orientation val="minMax"/>
        </c:scaling>
        <c:delete val="1"/>
        <c:axPos val="b"/>
        <c:numFmt formatCode="ge" sourceLinked="1"/>
        <c:majorTickMark val="none"/>
        <c:minorTickMark val="none"/>
        <c:tickLblPos val="none"/>
        <c:crossAx val="78233600"/>
        <c:crosses val="autoZero"/>
        <c:auto val="1"/>
        <c:lblOffset val="100"/>
        <c:baseTimeUnit val="years"/>
      </c:dateAx>
      <c:valAx>
        <c:axId val="782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2159.5</c:v>
                </c:pt>
                <c:pt idx="3">
                  <c:v>2029.29</c:v>
                </c:pt>
                <c:pt idx="4">
                  <c:v>2073.54</c:v>
                </c:pt>
              </c:numCache>
            </c:numRef>
          </c:val>
        </c:ser>
        <c:dLbls>
          <c:showLegendKey val="0"/>
          <c:showVal val="0"/>
          <c:showCatName val="0"/>
          <c:showSerName val="0"/>
          <c:showPercent val="0"/>
          <c:showBubbleSize val="0"/>
        </c:dLbls>
        <c:gapWidth val="150"/>
        <c:axId val="88458752"/>
        <c:axId val="884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280.08</c:v>
                </c:pt>
                <c:pt idx="3">
                  <c:v>223.09</c:v>
                </c:pt>
                <c:pt idx="4">
                  <c:v>214.61</c:v>
                </c:pt>
              </c:numCache>
            </c:numRef>
          </c:val>
          <c:smooth val="0"/>
        </c:ser>
        <c:dLbls>
          <c:showLegendKey val="0"/>
          <c:showVal val="0"/>
          <c:showCatName val="0"/>
          <c:showSerName val="0"/>
          <c:showPercent val="0"/>
          <c:showBubbleSize val="0"/>
        </c:dLbls>
        <c:marker val="1"/>
        <c:smooth val="0"/>
        <c:axId val="88458752"/>
        <c:axId val="88460672"/>
      </c:lineChart>
      <c:dateAx>
        <c:axId val="88458752"/>
        <c:scaling>
          <c:orientation val="minMax"/>
        </c:scaling>
        <c:delete val="1"/>
        <c:axPos val="b"/>
        <c:numFmt formatCode="ge" sourceLinked="1"/>
        <c:majorTickMark val="none"/>
        <c:minorTickMark val="none"/>
        <c:tickLblPos val="none"/>
        <c:crossAx val="88460672"/>
        <c:crosses val="autoZero"/>
        <c:auto val="1"/>
        <c:lblOffset val="100"/>
        <c:baseTimeUnit val="years"/>
      </c:dateAx>
      <c:valAx>
        <c:axId val="884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108.19</c:v>
                </c:pt>
                <c:pt idx="3">
                  <c:v>2.83</c:v>
                </c:pt>
                <c:pt idx="4">
                  <c:v>2.83</c:v>
                </c:pt>
              </c:numCache>
            </c:numRef>
          </c:val>
        </c:ser>
        <c:dLbls>
          <c:showLegendKey val="0"/>
          <c:showVal val="0"/>
          <c:showCatName val="0"/>
          <c:showSerName val="0"/>
          <c:showPercent val="0"/>
          <c:showBubbleSize val="0"/>
        </c:dLbls>
        <c:gapWidth val="150"/>
        <c:axId val="101708928"/>
        <c:axId val="10171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124.2</c:v>
                </c:pt>
                <c:pt idx="3">
                  <c:v>33.03</c:v>
                </c:pt>
                <c:pt idx="4">
                  <c:v>29.45</c:v>
                </c:pt>
              </c:numCache>
            </c:numRef>
          </c:val>
          <c:smooth val="0"/>
        </c:ser>
        <c:dLbls>
          <c:showLegendKey val="0"/>
          <c:showVal val="0"/>
          <c:showCatName val="0"/>
          <c:showSerName val="0"/>
          <c:showPercent val="0"/>
          <c:showBubbleSize val="0"/>
        </c:dLbls>
        <c:marker val="1"/>
        <c:smooth val="0"/>
        <c:axId val="101708928"/>
        <c:axId val="101710848"/>
      </c:lineChart>
      <c:dateAx>
        <c:axId val="101708928"/>
        <c:scaling>
          <c:orientation val="minMax"/>
        </c:scaling>
        <c:delete val="1"/>
        <c:axPos val="b"/>
        <c:numFmt formatCode="ge" sourceLinked="1"/>
        <c:majorTickMark val="none"/>
        <c:minorTickMark val="none"/>
        <c:tickLblPos val="none"/>
        <c:crossAx val="101710848"/>
        <c:crosses val="autoZero"/>
        <c:auto val="1"/>
        <c:lblOffset val="100"/>
        <c:baseTimeUnit val="years"/>
      </c:dateAx>
      <c:valAx>
        <c:axId val="10171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1679.28</c:v>
                </c:pt>
                <c:pt idx="3">
                  <c:v>1475.08</c:v>
                </c:pt>
                <c:pt idx="4">
                  <c:v>1414.38</c:v>
                </c:pt>
              </c:numCache>
            </c:numRef>
          </c:val>
        </c:ser>
        <c:dLbls>
          <c:showLegendKey val="0"/>
          <c:showVal val="0"/>
          <c:showCatName val="0"/>
          <c:showSerName val="0"/>
          <c:showPercent val="0"/>
          <c:showBubbleSize val="0"/>
        </c:dLbls>
        <c:gapWidth val="150"/>
        <c:axId val="92570368"/>
        <c:axId val="925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1126.77</c:v>
                </c:pt>
                <c:pt idx="3">
                  <c:v>1044.8</c:v>
                </c:pt>
                <c:pt idx="4">
                  <c:v>1081.8</c:v>
                </c:pt>
              </c:numCache>
            </c:numRef>
          </c:val>
          <c:smooth val="0"/>
        </c:ser>
        <c:dLbls>
          <c:showLegendKey val="0"/>
          <c:showVal val="0"/>
          <c:showCatName val="0"/>
          <c:showSerName val="0"/>
          <c:showPercent val="0"/>
          <c:showBubbleSize val="0"/>
        </c:dLbls>
        <c:marker val="1"/>
        <c:smooth val="0"/>
        <c:axId val="92570368"/>
        <c:axId val="92572288"/>
      </c:lineChart>
      <c:dateAx>
        <c:axId val="92570368"/>
        <c:scaling>
          <c:orientation val="minMax"/>
        </c:scaling>
        <c:delete val="1"/>
        <c:axPos val="b"/>
        <c:numFmt formatCode="ge" sourceLinked="1"/>
        <c:majorTickMark val="none"/>
        <c:minorTickMark val="none"/>
        <c:tickLblPos val="none"/>
        <c:crossAx val="92572288"/>
        <c:crosses val="autoZero"/>
        <c:auto val="1"/>
        <c:lblOffset val="100"/>
        <c:baseTimeUnit val="years"/>
      </c:dateAx>
      <c:valAx>
        <c:axId val="925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72.78</c:v>
                </c:pt>
                <c:pt idx="3">
                  <c:v>75.7</c:v>
                </c:pt>
                <c:pt idx="4">
                  <c:v>81.59</c:v>
                </c:pt>
              </c:numCache>
            </c:numRef>
          </c:val>
        </c:ser>
        <c:dLbls>
          <c:showLegendKey val="0"/>
          <c:showVal val="0"/>
          <c:showCatName val="0"/>
          <c:showSerName val="0"/>
          <c:showPercent val="0"/>
          <c:showBubbleSize val="0"/>
        </c:dLbls>
        <c:gapWidth val="150"/>
        <c:axId val="92594560"/>
        <c:axId val="925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50.9</c:v>
                </c:pt>
                <c:pt idx="3">
                  <c:v>50.82</c:v>
                </c:pt>
                <c:pt idx="4">
                  <c:v>52.19</c:v>
                </c:pt>
              </c:numCache>
            </c:numRef>
          </c:val>
          <c:smooth val="0"/>
        </c:ser>
        <c:dLbls>
          <c:showLegendKey val="0"/>
          <c:showVal val="0"/>
          <c:showCatName val="0"/>
          <c:showSerName val="0"/>
          <c:showPercent val="0"/>
          <c:showBubbleSize val="0"/>
        </c:dLbls>
        <c:marker val="1"/>
        <c:smooth val="0"/>
        <c:axId val="92594560"/>
        <c:axId val="92596480"/>
      </c:lineChart>
      <c:dateAx>
        <c:axId val="92594560"/>
        <c:scaling>
          <c:orientation val="minMax"/>
        </c:scaling>
        <c:delete val="1"/>
        <c:axPos val="b"/>
        <c:numFmt formatCode="ge" sourceLinked="1"/>
        <c:majorTickMark val="none"/>
        <c:minorTickMark val="none"/>
        <c:tickLblPos val="none"/>
        <c:crossAx val="92596480"/>
        <c:crosses val="autoZero"/>
        <c:auto val="1"/>
        <c:lblOffset val="100"/>
        <c:baseTimeUnit val="years"/>
      </c:dateAx>
      <c:valAx>
        <c:axId val="925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278.86</c:v>
                </c:pt>
                <c:pt idx="3">
                  <c:v>290.92</c:v>
                </c:pt>
                <c:pt idx="4">
                  <c:v>276.23</c:v>
                </c:pt>
              </c:numCache>
            </c:numRef>
          </c:val>
        </c:ser>
        <c:dLbls>
          <c:showLegendKey val="0"/>
          <c:showVal val="0"/>
          <c:showCatName val="0"/>
          <c:showSerName val="0"/>
          <c:showPercent val="0"/>
          <c:showBubbleSize val="0"/>
        </c:dLbls>
        <c:gapWidth val="150"/>
        <c:axId val="102854656"/>
        <c:axId val="1028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293.27</c:v>
                </c:pt>
                <c:pt idx="3">
                  <c:v>300.52</c:v>
                </c:pt>
                <c:pt idx="4">
                  <c:v>296.14</c:v>
                </c:pt>
              </c:numCache>
            </c:numRef>
          </c:val>
          <c:smooth val="0"/>
        </c:ser>
        <c:dLbls>
          <c:showLegendKey val="0"/>
          <c:showVal val="0"/>
          <c:showCatName val="0"/>
          <c:showSerName val="0"/>
          <c:showPercent val="0"/>
          <c:showBubbleSize val="0"/>
        </c:dLbls>
        <c:marker val="1"/>
        <c:smooth val="0"/>
        <c:axId val="102854656"/>
        <c:axId val="102856576"/>
      </c:lineChart>
      <c:dateAx>
        <c:axId val="102854656"/>
        <c:scaling>
          <c:orientation val="minMax"/>
        </c:scaling>
        <c:delete val="1"/>
        <c:axPos val="b"/>
        <c:numFmt formatCode="ge" sourceLinked="1"/>
        <c:majorTickMark val="none"/>
        <c:minorTickMark val="none"/>
        <c:tickLblPos val="none"/>
        <c:crossAx val="102856576"/>
        <c:crosses val="autoZero"/>
        <c:auto val="1"/>
        <c:lblOffset val="100"/>
        <c:baseTimeUnit val="years"/>
      </c:dateAx>
      <c:valAx>
        <c:axId val="1028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0"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16.89</v>
      </c>
      <c r="J10" s="43"/>
      <c r="K10" s="43"/>
      <c r="L10" s="43"/>
      <c r="M10" s="43"/>
      <c r="N10" s="43"/>
      <c r="O10" s="43"/>
      <c r="P10" s="43">
        <f>データ!O6</f>
        <v>9.73</v>
      </c>
      <c r="Q10" s="43"/>
      <c r="R10" s="43"/>
      <c r="S10" s="43"/>
      <c r="T10" s="43"/>
      <c r="U10" s="43"/>
      <c r="V10" s="43"/>
      <c r="W10" s="43">
        <f>データ!P6</f>
        <v>76.95</v>
      </c>
      <c r="X10" s="43"/>
      <c r="Y10" s="43"/>
      <c r="Z10" s="43"/>
      <c r="AA10" s="43"/>
      <c r="AB10" s="43"/>
      <c r="AC10" s="43"/>
      <c r="AD10" s="47">
        <f>データ!Q6</f>
        <v>4503</v>
      </c>
      <c r="AE10" s="47"/>
      <c r="AF10" s="47"/>
      <c r="AG10" s="47"/>
      <c r="AH10" s="47"/>
      <c r="AI10" s="47"/>
      <c r="AJ10" s="47"/>
      <c r="AK10" s="2"/>
      <c r="AL10" s="47">
        <f>データ!U6</f>
        <v>1842</v>
      </c>
      <c r="AM10" s="47"/>
      <c r="AN10" s="47"/>
      <c r="AO10" s="47"/>
      <c r="AP10" s="47"/>
      <c r="AQ10" s="47"/>
      <c r="AR10" s="47"/>
      <c r="AS10" s="47"/>
      <c r="AT10" s="43">
        <f>データ!V6</f>
        <v>0.55000000000000004</v>
      </c>
      <c r="AU10" s="43"/>
      <c r="AV10" s="43"/>
      <c r="AW10" s="43"/>
      <c r="AX10" s="43"/>
      <c r="AY10" s="43"/>
      <c r="AZ10" s="43"/>
      <c r="BA10" s="43"/>
      <c r="BB10" s="43">
        <f>データ!W6</f>
        <v>3349.09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285854</v>
      </c>
      <c r="D6" s="31">
        <f t="shared" si="3"/>
        <v>46</v>
      </c>
      <c r="E6" s="31">
        <f t="shared" si="3"/>
        <v>17</v>
      </c>
      <c r="F6" s="31">
        <f t="shared" si="3"/>
        <v>5</v>
      </c>
      <c r="G6" s="31">
        <f t="shared" si="3"/>
        <v>0</v>
      </c>
      <c r="H6" s="31" t="str">
        <f t="shared" si="3"/>
        <v>兵庫県　香美町</v>
      </c>
      <c r="I6" s="31" t="str">
        <f t="shared" si="3"/>
        <v>法適用</v>
      </c>
      <c r="J6" s="31" t="str">
        <f t="shared" si="3"/>
        <v>下水道事業</v>
      </c>
      <c r="K6" s="31" t="str">
        <f t="shared" si="3"/>
        <v>農業集落排水</v>
      </c>
      <c r="L6" s="31" t="str">
        <f t="shared" si="3"/>
        <v>F2</v>
      </c>
      <c r="M6" s="32" t="str">
        <f t="shared" si="3"/>
        <v>-</v>
      </c>
      <c r="N6" s="32">
        <f t="shared" si="3"/>
        <v>16.89</v>
      </c>
      <c r="O6" s="32">
        <f t="shared" si="3"/>
        <v>9.73</v>
      </c>
      <c r="P6" s="32">
        <f t="shared" si="3"/>
        <v>76.95</v>
      </c>
      <c r="Q6" s="32">
        <f t="shared" si="3"/>
        <v>4503</v>
      </c>
      <c r="R6" s="32">
        <f t="shared" si="3"/>
        <v>19096</v>
      </c>
      <c r="S6" s="32">
        <f t="shared" si="3"/>
        <v>368.77</v>
      </c>
      <c r="T6" s="32">
        <f t="shared" si="3"/>
        <v>51.78</v>
      </c>
      <c r="U6" s="32">
        <f t="shared" si="3"/>
        <v>1842</v>
      </c>
      <c r="V6" s="32">
        <f t="shared" si="3"/>
        <v>0.55000000000000004</v>
      </c>
      <c r="W6" s="32">
        <f t="shared" si="3"/>
        <v>3349.09</v>
      </c>
      <c r="X6" s="33" t="str">
        <f>IF(X7="",NA(),X7)</f>
        <v>-</v>
      </c>
      <c r="Y6" s="33" t="str">
        <f t="shared" ref="Y6:AG6" si="4">IF(Y7="",NA(),Y7)</f>
        <v>-</v>
      </c>
      <c r="Z6" s="33">
        <f t="shared" si="4"/>
        <v>86.36</v>
      </c>
      <c r="AA6" s="33">
        <f t="shared" si="4"/>
        <v>92.23</v>
      </c>
      <c r="AB6" s="33">
        <f t="shared" si="4"/>
        <v>93.38</v>
      </c>
      <c r="AC6" s="33" t="str">
        <f t="shared" si="4"/>
        <v>-</v>
      </c>
      <c r="AD6" s="33" t="str">
        <f t="shared" si="4"/>
        <v>-</v>
      </c>
      <c r="AE6" s="33">
        <f t="shared" si="4"/>
        <v>93.62</v>
      </c>
      <c r="AF6" s="33">
        <f t="shared" si="4"/>
        <v>97.53</v>
      </c>
      <c r="AG6" s="33">
        <f t="shared" si="4"/>
        <v>99.64</v>
      </c>
      <c r="AH6" s="32" t="str">
        <f>IF(AH7="","",IF(AH7="-","【-】","【"&amp;SUBSTITUTE(TEXT(AH7,"#,##0.00"),"-","△")&amp;"】"))</f>
        <v>【99.88】</v>
      </c>
      <c r="AI6" s="33" t="str">
        <f>IF(AI7="",NA(),AI7)</f>
        <v>-</v>
      </c>
      <c r="AJ6" s="33" t="str">
        <f t="shared" ref="AJ6:AR6" si="5">IF(AJ7="",NA(),AJ7)</f>
        <v>-</v>
      </c>
      <c r="AK6" s="33">
        <f t="shared" si="5"/>
        <v>2159.5</v>
      </c>
      <c r="AL6" s="33">
        <f t="shared" si="5"/>
        <v>2029.29</v>
      </c>
      <c r="AM6" s="33">
        <f t="shared" si="5"/>
        <v>2073.54</v>
      </c>
      <c r="AN6" s="33" t="str">
        <f t="shared" si="5"/>
        <v>-</v>
      </c>
      <c r="AO6" s="33" t="str">
        <f t="shared" si="5"/>
        <v>-</v>
      </c>
      <c r="AP6" s="33">
        <f t="shared" si="5"/>
        <v>280.08</v>
      </c>
      <c r="AQ6" s="33">
        <f t="shared" si="5"/>
        <v>223.09</v>
      </c>
      <c r="AR6" s="33">
        <f t="shared" si="5"/>
        <v>214.61</v>
      </c>
      <c r="AS6" s="32" t="str">
        <f>IF(AS7="","",IF(AS7="-","【-】","【"&amp;SUBSTITUTE(TEXT(AS7,"#,##0.00"),"-","△")&amp;"】"))</f>
        <v>【203.67】</v>
      </c>
      <c r="AT6" s="33" t="str">
        <f>IF(AT7="",NA(),AT7)</f>
        <v>-</v>
      </c>
      <c r="AU6" s="33" t="str">
        <f t="shared" ref="AU6:BC6" si="6">IF(AU7="",NA(),AU7)</f>
        <v>-</v>
      </c>
      <c r="AV6" s="33">
        <f t="shared" si="6"/>
        <v>108.19</v>
      </c>
      <c r="AW6" s="33">
        <f t="shared" si="6"/>
        <v>2.83</v>
      </c>
      <c r="AX6" s="33">
        <f t="shared" si="6"/>
        <v>2.83</v>
      </c>
      <c r="AY6" s="33" t="str">
        <f t="shared" si="6"/>
        <v>-</v>
      </c>
      <c r="AZ6" s="33" t="str">
        <f t="shared" si="6"/>
        <v>-</v>
      </c>
      <c r="BA6" s="33">
        <f t="shared" si="6"/>
        <v>124.2</v>
      </c>
      <c r="BB6" s="33">
        <f t="shared" si="6"/>
        <v>33.03</v>
      </c>
      <c r="BC6" s="33">
        <f t="shared" si="6"/>
        <v>29.45</v>
      </c>
      <c r="BD6" s="32" t="str">
        <f>IF(BD7="","",IF(BD7="-","【-】","【"&amp;SUBSTITUTE(TEXT(BD7,"#,##0.00"),"-","△")&amp;"】"))</f>
        <v>【34.01】</v>
      </c>
      <c r="BE6" s="33" t="str">
        <f>IF(BE7="",NA(),BE7)</f>
        <v>-</v>
      </c>
      <c r="BF6" s="33" t="str">
        <f t="shared" ref="BF6:BN6" si="7">IF(BF7="",NA(),BF7)</f>
        <v>-</v>
      </c>
      <c r="BG6" s="33">
        <f t="shared" si="7"/>
        <v>1679.28</v>
      </c>
      <c r="BH6" s="33">
        <f t="shared" si="7"/>
        <v>1475.08</v>
      </c>
      <c r="BI6" s="33">
        <f t="shared" si="7"/>
        <v>1414.38</v>
      </c>
      <c r="BJ6" s="33" t="str">
        <f t="shared" si="7"/>
        <v>-</v>
      </c>
      <c r="BK6" s="33" t="str">
        <f t="shared" si="7"/>
        <v>-</v>
      </c>
      <c r="BL6" s="33">
        <f t="shared" si="7"/>
        <v>1126.77</v>
      </c>
      <c r="BM6" s="33">
        <f t="shared" si="7"/>
        <v>1044.8</v>
      </c>
      <c r="BN6" s="33">
        <f t="shared" si="7"/>
        <v>1081.8</v>
      </c>
      <c r="BO6" s="32" t="str">
        <f>IF(BO7="","",IF(BO7="-","【-】","【"&amp;SUBSTITUTE(TEXT(BO7,"#,##0.00"),"-","△")&amp;"】"))</f>
        <v>【1,015.77】</v>
      </c>
      <c r="BP6" s="33" t="str">
        <f>IF(BP7="",NA(),BP7)</f>
        <v>-</v>
      </c>
      <c r="BQ6" s="33" t="str">
        <f t="shared" ref="BQ6:BY6" si="8">IF(BQ7="",NA(),BQ7)</f>
        <v>-</v>
      </c>
      <c r="BR6" s="33">
        <f t="shared" si="8"/>
        <v>72.78</v>
      </c>
      <c r="BS6" s="33">
        <f t="shared" si="8"/>
        <v>75.7</v>
      </c>
      <c r="BT6" s="33">
        <f t="shared" si="8"/>
        <v>81.59</v>
      </c>
      <c r="BU6" s="33" t="str">
        <f t="shared" si="8"/>
        <v>-</v>
      </c>
      <c r="BV6" s="33" t="str">
        <f t="shared" si="8"/>
        <v>-</v>
      </c>
      <c r="BW6" s="33">
        <f t="shared" si="8"/>
        <v>50.9</v>
      </c>
      <c r="BX6" s="33">
        <f t="shared" si="8"/>
        <v>50.82</v>
      </c>
      <c r="BY6" s="33">
        <f t="shared" si="8"/>
        <v>52.19</v>
      </c>
      <c r="BZ6" s="32" t="str">
        <f>IF(BZ7="","",IF(BZ7="-","【-】","【"&amp;SUBSTITUTE(TEXT(BZ7,"#,##0.00"),"-","△")&amp;"】"))</f>
        <v>【52.78】</v>
      </c>
      <c r="CA6" s="33" t="str">
        <f>IF(CA7="",NA(),CA7)</f>
        <v>-</v>
      </c>
      <c r="CB6" s="33" t="str">
        <f t="shared" ref="CB6:CJ6" si="9">IF(CB7="",NA(),CB7)</f>
        <v>-</v>
      </c>
      <c r="CC6" s="33">
        <f t="shared" si="9"/>
        <v>278.86</v>
      </c>
      <c r="CD6" s="33">
        <f t="shared" si="9"/>
        <v>290.92</v>
      </c>
      <c r="CE6" s="33">
        <f t="shared" si="9"/>
        <v>276.23</v>
      </c>
      <c r="CF6" s="33" t="str">
        <f t="shared" si="9"/>
        <v>-</v>
      </c>
      <c r="CG6" s="33" t="str">
        <f t="shared" si="9"/>
        <v>-</v>
      </c>
      <c r="CH6" s="33">
        <f t="shared" si="9"/>
        <v>293.27</v>
      </c>
      <c r="CI6" s="33">
        <f t="shared" si="9"/>
        <v>300.52</v>
      </c>
      <c r="CJ6" s="33">
        <f t="shared" si="9"/>
        <v>296.14</v>
      </c>
      <c r="CK6" s="32" t="str">
        <f>IF(CK7="","",IF(CK7="-","【-】","【"&amp;SUBSTITUTE(TEXT(CK7,"#,##0.00"),"-","△")&amp;"】"))</f>
        <v>【289.81】</v>
      </c>
      <c r="CL6" s="33" t="str">
        <f>IF(CL7="",NA(),CL7)</f>
        <v>-</v>
      </c>
      <c r="CM6" s="33" t="str">
        <f t="shared" ref="CM6:CU6" si="10">IF(CM7="",NA(),CM7)</f>
        <v>-</v>
      </c>
      <c r="CN6" s="33">
        <f t="shared" si="10"/>
        <v>37.56</v>
      </c>
      <c r="CO6" s="33">
        <f t="shared" si="10"/>
        <v>41.43</v>
      </c>
      <c r="CP6" s="33">
        <f t="shared" si="10"/>
        <v>37.78</v>
      </c>
      <c r="CQ6" s="33" t="str">
        <f t="shared" si="10"/>
        <v>-</v>
      </c>
      <c r="CR6" s="33" t="str">
        <f t="shared" si="10"/>
        <v>-</v>
      </c>
      <c r="CS6" s="33">
        <f t="shared" si="10"/>
        <v>53.78</v>
      </c>
      <c r="CT6" s="33">
        <f t="shared" si="10"/>
        <v>53.24</v>
      </c>
      <c r="CU6" s="33">
        <f t="shared" si="10"/>
        <v>52.31</v>
      </c>
      <c r="CV6" s="32" t="str">
        <f>IF(CV7="","",IF(CV7="-","【-】","【"&amp;SUBSTITUTE(TEXT(CV7,"#,##0.00"),"-","△")&amp;"】"))</f>
        <v>【52.74】</v>
      </c>
      <c r="CW6" s="33" t="str">
        <f>IF(CW7="",NA(),CW7)</f>
        <v>-</v>
      </c>
      <c r="CX6" s="33" t="str">
        <f t="shared" ref="CX6:DF6" si="11">IF(CX7="",NA(),CX7)</f>
        <v>-</v>
      </c>
      <c r="CY6" s="33">
        <f t="shared" si="11"/>
        <v>82.32</v>
      </c>
      <c r="CZ6" s="33">
        <f t="shared" si="11"/>
        <v>89.31</v>
      </c>
      <c r="DA6" s="33">
        <f t="shared" si="11"/>
        <v>89.69</v>
      </c>
      <c r="DB6" s="33" t="str">
        <f t="shared" si="11"/>
        <v>-</v>
      </c>
      <c r="DC6" s="33" t="str">
        <f t="shared" si="11"/>
        <v>-</v>
      </c>
      <c r="DD6" s="33">
        <f t="shared" si="11"/>
        <v>84.06</v>
      </c>
      <c r="DE6" s="33">
        <f t="shared" si="11"/>
        <v>84.07</v>
      </c>
      <c r="DF6" s="33">
        <f t="shared" si="11"/>
        <v>84.32</v>
      </c>
      <c r="DG6" s="32" t="str">
        <f>IF(DG7="","",IF(DG7="-","【-】","【"&amp;SUBSTITUTE(TEXT(DG7,"#,##0.00"),"-","△")&amp;"】"))</f>
        <v>【84.50】</v>
      </c>
      <c r="DH6" s="33" t="str">
        <f>IF(DH7="",NA(),DH7)</f>
        <v>-</v>
      </c>
      <c r="DI6" s="33" t="str">
        <f t="shared" ref="DI6:DQ6" si="12">IF(DI7="",NA(),DI7)</f>
        <v>-</v>
      </c>
      <c r="DJ6" s="33">
        <f t="shared" si="12"/>
        <v>2.4300000000000002</v>
      </c>
      <c r="DK6" s="33">
        <f t="shared" si="12"/>
        <v>7.97</v>
      </c>
      <c r="DL6" s="33">
        <f t="shared" si="12"/>
        <v>11.72</v>
      </c>
      <c r="DM6" s="33" t="str">
        <f t="shared" si="12"/>
        <v>-</v>
      </c>
      <c r="DN6" s="33" t="str">
        <f t="shared" si="12"/>
        <v>-</v>
      </c>
      <c r="DO6" s="33">
        <f t="shared" si="12"/>
        <v>10.11</v>
      </c>
      <c r="DP6" s="33">
        <f t="shared" si="12"/>
        <v>20.68</v>
      </c>
      <c r="DQ6" s="33">
        <f t="shared" si="12"/>
        <v>22.41</v>
      </c>
      <c r="DR6" s="32" t="str">
        <f>IF(DR7="","",IF(DR7="-","【-】","【"&amp;SUBSTITUTE(TEXT(DR7,"#,##0.00"),"-","△")&amp;"】"))</f>
        <v>【21.94】</v>
      </c>
      <c r="DS6" s="33" t="str">
        <f>IF(DS7="",NA(),DS7)</f>
        <v>-</v>
      </c>
      <c r="DT6" s="33" t="str">
        <f t="shared" ref="DT6:EB6" si="13">IF(DT7="",NA(),DT7)</f>
        <v>-</v>
      </c>
      <c r="DU6" s="32">
        <f t="shared" si="13"/>
        <v>0</v>
      </c>
      <c r="DV6" s="32">
        <f t="shared" si="13"/>
        <v>0</v>
      </c>
      <c r="DW6" s="32">
        <f t="shared" si="13"/>
        <v>0</v>
      </c>
      <c r="DX6" s="33" t="str">
        <f t="shared" si="13"/>
        <v>-</v>
      </c>
      <c r="DY6" s="33" t="str">
        <f t="shared" si="13"/>
        <v>-</v>
      </c>
      <c r="DZ6" s="33">
        <f t="shared" si="13"/>
        <v>0.08</v>
      </c>
      <c r="EA6" s="33">
        <f t="shared" si="13"/>
        <v>0.08</v>
      </c>
      <c r="EB6" s="32">
        <f t="shared" si="13"/>
        <v>0</v>
      </c>
      <c r="EC6" s="32" t="str">
        <f>IF(EC7="","",IF(EC7="-","【-】","【"&amp;SUBSTITUTE(TEXT(EC7,"#,##0.00"),"-","△")&amp;"】"))</f>
        <v>【0.00】</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0.03</v>
      </c>
      <c r="EL6" s="33">
        <f t="shared" si="14"/>
        <v>0.02</v>
      </c>
      <c r="EM6" s="33">
        <f t="shared" si="14"/>
        <v>0.01</v>
      </c>
      <c r="EN6" s="32" t="str">
        <f>IF(EN7="","",IF(EN7="-","【-】","【"&amp;SUBSTITUTE(TEXT(EN7,"#,##0.00"),"-","△")&amp;"】"))</f>
        <v>【0.03】</v>
      </c>
    </row>
    <row r="7" spans="1:147" s="34" customFormat="1">
      <c r="A7" s="26"/>
      <c r="B7" s="35">
        <v>2015</v>
      </c>
      <c r="C7" s="35">
        <v>285854</v>
      </c>
      <c r="D7" s="35">
        <v>46</v>
      </c>
      <c r="E7" s="35">
        <v>17</v>
      </c>
      <c r="F7" s="35">
        <v>5</v>
      </c>
      <c r="G7" s="35">
        <v>0</v>
      </c>
      <c r="H7" s="35" t="s">
        <v>96</v>
      </c>
      <c r="I7" s="35" t="s">
        <v>97</v>
      </c>
      <c r="J7" s="35" t="s">
        <v>98</v>
      </c>
      <c r="K7" s="35" t="s">
        <v>99</v>
      </c>
      <c r="L7" s="35" t="s">
        <v>100</v>
      </c>
      <c r="M7" s="36" t="s">
        <v>101</v>
      </c>
      <c r="N7" s="36">
        <v>16.89</v>
      </c>
      <c r="O7" s="36">
        <v>9.73</v>
      </c>
      <c r="P7" s="36">
        <v>76.95</v>
      </c>
      <c r="Q7" s="36">
        <v>4503</v>
      </c>
      <c r="R7" s="36">
        <v>19096</v>
      </c>
      <c r="S7" s="36">
        <v>368.77</v>
      </c>
      <c r="T7" s="36">
        <v>51.78</v>
      </c>
      <c r="U7" s="36">
        <v>1842</v>
      </c>
      <c r="V7" s="36">
        <v>0.55000000000000004</v>
      </c>
      <c r="W7" s="36">
        <v>3349.09</v>
      </c>
      <c r="X7" s="36" t="s">
        <v>101</v>
      </c>
      <c r="Y7" s="36" t="s">
        <v>101</v>
      </c>
      <c r="Z7" s="36">
        <v>86.36</v>
      </c>
      <c r="AA7" s="36">
        <v>92.23</v>
      </c>
      <c r="AB7" s="36">
        <v>93.38</v>
      </c>
      <c r="AC7" s="36" t="s">
        <v>101</v>
      </c>
      <c r="AD7" s="36" t="s">
        <v>101</v>
      </c>
      <c r="AE7" s="36">
        <v>93.62</v>
      </c>
      <c r="AF7" s="36">
        <v>97.53</v>
      </c>
      <c r="AG7" s="36">
        <v>99.64</v>
      </c>
      <c r="AH7" s="36">
        <v>99.88</v>
      </c>
      <c r="AI7" s="36" t="s">
        <v>101</v>
      </c>
      <c r="AJ7" s="36" t="s">
        <v>101</v>
      </c>
      <c r="AK7" s="36">
        <v>2159.5</v>
      </c>
      <c r="AL7" s="36">
        <v>2029.29</v>
      </c>
      <c r="AM7" s="36">
        <v>2073.54</v>
      </c>
      <c r="AN7" s="36" t="s">
        <v>101</v>
      </c>
      <c r="AO7" s="36" t="s">
        <v>101</v>
      </c>
      <c r="AP7" s="36">
        <v>280.08</v>
      </c>
      <c r="AQ7" s="36">
        <v>223.09</v>
      </c>
      <c r="AR7" s="36">
        <v>214.61</v>
      </c>
      <c r="AS7" s="36">
        <v>203.67</v>
      </c>
      <c r="AT7" s="36" t="s">
        <v>101</v>
      </c>
      <c r="AU7" s="36" t="s">
        <v>101</v>
      </c>
      <c r="AV7" s="36">
        <v>108.19</v>
      </c>
      <c r="AW7" s="36">
        <v>2.83</v>
      </c>
      <c r="AX7" s="36">
        <v>2.83</v>
      </c>
      <c r="AY7" s="36" t="s">
        <v>101</v>
      </c>
      <c r="AZ7" s="36" t="s">
        <v>101</v>
      </c>
      <c r="BA7" s="36">
        <v>124.2</v>
      </c>
      <c r="BB7" s="36">
        <v>33.03</v>
      </c>
      <c r="BC7" s="36">
        <v>29.45</v>
      </c>
      <c r="BD7" s="36">
        <v>34.01</v>
      </c>
      <c r="BE7" s="36" t="s">
        <v>101</v>
      </c>
      <c r="BF7" s="36" t="s">
        <v>101</v>
      </c>
      <c r="BG7" s="36">
        <v>1679.28</v>
      </c>
      <c r="BH7" s="36">
        <v>1475.08</v>
      </c>
      <c r="BI7" s="36">
        <v>1414.38</v>
      </c>
      <c r="BJ7" s="36" t="s">
        <v>101</v>
      </c>
      <c r="BK7" s="36" t="s">
        <v>101</v>
      </c>
      <c r="BL7" s="36">
        <v>1126.77</v>
      </c>
      <c r="BM7" s="36">
        <v>1044.8</v>
      </c>
      <c r="BN7" s="36">
        <v>1081.8</v>
      </c>
      <c r="BO7" s="36">
        <v>1015.77</v>
      </c>
      <c r="BP7" s="36" t="s">
        <v>101</v>
      </c>
      <c r="BQ7" s="36" t="s">
        <v>101</v>
      </c>
      <c r="BR7" s="36">
        <v>72.78</v>
      </c>
      <c r="BS7" s="36">
        <v>75.7</v>
      </c>
      <c r="BT7" s="36">
        <v>81.59</v>
      </c>
      <c r="BU7" s="36" t="s">
        <v>101</v>
      </c>
      <c r="BV7" s="36" t="s">
        <v>101</v>
      </c>
      <c r="BW7" s="36">
        <v>50.9</v>
      </c>
      <c r="BX7" s="36">
        <v>50.82</v>
      </c>
      <c r="BY7" s="36">
        <v>52.19</v>
      </c>
      <c r="BZ7" s="36">
        <v>52.78</v>
      </c>
      <c r="CA7" s="36" t="s">
        <v>101</v>
      </c>
      <c r="CB7" s="36" t="s">
        <v>101</v>
      </c>
      <c r="CC7" s="36">
        <v>278.86</v>
      </c>
      <c r="CD7" s="36">
        <v>290.92</v>
      </c>
      <c r="CE7" s="36">
        <v>276.23</v>
      </c>
      <c r="CF7" s="36" t="s">
        <v>101</v>
      </c>
      <c r="CG7" s="36" t="s">
        <v>101</v>
      </c>
      <c r="CH7" s="36">
        <v>293.27</v>
      </c>
      <c r="CI7" s="36">
        <v>300.52</v>
      </c>
      <c r="CJ7" s="36">
        <v>296.14</v>
      </c>
      <c r="CK7" s="36">
        <v>289.81</v>
      </c>
      <c r="CL7" s="36" t="s">
        <v>101</v>
      </c>
      <c r="CM7" s="36" t="s">
        <v>101</v>
      </c>
      <c r="CN7" s="36">
        <v>37.56</v>
      </c>
      <c r="CO7" s="36">
        <v>41.43</v>
      </c>
      <c r="CP7" s="36">
        <v>37.78</v>
      </c>
      <c r="CQ7" s="36" t="s">
        <v>101</v>
      </c>
      <c r="CR7" s="36" t="s">
        <v>101</v>
      </c>
      <c r="CS7" s="36">
        <v>53.78</v>
      </c>
      <c r="CT7" s="36">
        <v>53.24</v>
      </c>
      <c r="CU7" s="36">
        <v>52.31</v>
      </c>
      <c r="CV7" s="36">
        <v>52.74</v>
      </c>
      <c r="CW7" s="36" t="s">
        <v>101</v>
      </c>
      <c r="CX7" s="36" t="s">
        <v>101</v>
      </c>
      <c r="CY7" s="36">
        <v>82.32</v>
      </c>
      <c r="CZ7" s="36">
        <v>89.31</v>
      </c>
      <c r="DA7" s="36">
        <v>89.69</v>
      </c>
      <c r="DB7" s="36" t="s">
        <v>101</v>
      </c>
      <c r="DC7" s="36" t="s">
        <v>101</v>
      </c>
      <c r="DD7" s="36">
        <v>84.06</v>
      </c>
      <c r="DE7" s="36">
        <v>84.07</v>
      </c>
      <c r="DF7" s="36">
        <v>84.32</v>
      </c>
      <c r="DG7" s="36">
        <v>84.5</v>
      </c>
      <c r="DH7" s="36" t="s">
        <v>101</v>
      </c>
      <c r="DI7" s="36" t="s">
        <v>101</v>
      </c>
      <c r="DJ7" s="36">
        <v>2.4300000000000002</v>
      </c>
      <c r="DK7" s="36">
        <v>7.97</v>
      </c>
      <c r="DL7" s="36">
        <v>11.72</v>
      </c>
      <c r="DM7" s="36" t="s">
        <v>101</v>
      </c>
      <c r="DN7" s="36" t="s">
        <v>101</v>
      </c>
      <c r="DO7" s="36">
        <v>10.11</v>
      </c>
      <c r="DP7" s="36">
        <v>20.68</v>
      </c>
      <c r="DQ7" s="36">
        <v>22.41</v>
      </c>
      <c r="DR7" s="36">
        <v>21.94</v>
      </c>
      <c r="DS7" s="36" t="s">
        <v>101</v>
      </c>
      <c r="DT7" s="36" t="s">
        <v>101</v>
      </c>
      <c r="DU7" s="36">
        <v>0</v>
      </c>
      <c r="DV7" s="36">
        <v>0</v>
      </c>
      <c r="DW7" s="36">
        <v>0</v>
      </c>
      <c r="DX7" s="36" t="s">
        <v>101</v>
      </c>
      <c r="DY7" s="36" t="s">
        <v>101</v>
      </c>
      <c r="DZ7" s="36">
        <v>0.08</v>
      </c>
      <c r="EA7" s="36">
        <v>0.08</v>
      </c>
      <c r="EB7" s="36">
        <v>0</v>
      </c>
      <c r="EC7" s="36">
        <v>0</v>
      </c>
      <c r="ED7" s="36" t="s">
        <v>101</v>
      </c>
      <c r="EE7" s="36" t="s">
        <v>101</v>
      </c>
      <c r="EF7" s="36">
        <v>0</v>
      </c>
      <c r="EG7" s="36">
        <v>0</v>
      </c>
      <c r="EH7" s="36">
        <v>0</v>
      </c>
      <c r="EI7" s="36" t="s">
        <v>101</v>
      </c>
      <c r="EJ7" s="36" t="s">
        <v>101</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2017-02-13T00:24:52Z</cp:lastPrinted>
  <dcterms:created xsi:type="dcterms:W3CDTF">2017-02-08T02:41:29Z</dcterms:created>
  <dcterms:modified xsi:type="dcterms:W3CDTF">2017-02-20T00:16:44Z</dcterms:modified>
  <cp:category/>
</cp:coreProperties>
</file>