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経営比較分析表\Ｈ28\修正\"/>
    </mc:Choice>
  </mc:AlternateContent>
  <workbookProtection workbookPassword="8649" lockStructure="1"/>
  <bookViews>
    <workbookView xWindow="0" yWindow="0" windowWidth="24000" windowHeight="969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Y8" i="4"/>
  <c r="AQ8" i="4"/>
  <c r="AI8" i="4"/>
  <c r="Z8" i="4"/>
  <c r="R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<sst xmlns="http://schemas.openxmlformats.org/spreadsheetml/2006/main" count="217" uniqueCount="107">
  <si>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</si>
  <si>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</si>
  <si>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</si>
  <si>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</si>
  <si>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</si>
  <si>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</si>
  <si>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</si>
  <si>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</si>
  <si>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</si>
  <si>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</si>
  <si>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</si>
  <si>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</si>
  <si>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</si>
  <si>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</si>
  <si>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</si>
  <si>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</si>
  <si>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</si>
  <si>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</si>
  <si>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</si>
  <si>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</si>
  <si>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</si>
  <si>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</si>
  <si>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</si>
  <si>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</si>
  <si>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</si>
  <si>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</si>
  <si>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</si>
  <si>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</si>
  <si>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</si>
  <si>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</si>
  <si>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</si>
  <si>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</si>
  <si>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</si>
  <si>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</si>
  <si>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</si>
  <si>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</si>
  <si>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</si>
  <si>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</si>
  <si>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</si>
  <si>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</si>
  <si>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</si>
  <si>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</si>
  <si>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</si>
  <si>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</si>
  <si>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</si>
  <si>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</si>
  <si>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</si>
  <si>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</si>
  <si>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</si>
  <si>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</si>
  <si>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</si>
  <si>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</si>
  <si>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</si>
  <si>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</si>
  <si>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</si>
  <si>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</si>
  <si>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</si>
  <si>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</si>
  <si>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</si>
  <si>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</si>
  <si>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</si>
  <si>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</si>
  <si>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</si>
  <si>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</si>
  <si>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</si>
  <si>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</si>
  <si>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</si>
  <si>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</si>
  <si>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</si>
  <si>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</si>
  <si>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</si>
  <si>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</si>
  <si>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</si>
  <si>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</si>
  <si>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</si>
  <si>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</si>
  <si>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</si>
  <si>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</si>
  <si>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</si>
  <si>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</si>
  <si>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</si>
  <si>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</si>
  <si>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</si>
  <si>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</si>
  <si>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</si>
  <si>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</si>
  <si>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</si>
  <si>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</si>
  <si>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</si>
  <si>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</si>
  <si>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</si>
  <si>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</si>
  <si>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</si>
  <si>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香美町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</si>
  <si>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</si>
  <si>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</si>
  <si>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</si>
  <si>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</si>
  <si>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</si>
  <si>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</si>
  <si>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</si>
  <si>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</si>
  <si>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</si>
  <si>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</si>
  <si>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平成25年度より簡易水道事業を公営企業会計に適用したため、数値が大きく変動している。
　経常収支比率は、平成27年度で82.71％となり、100％未満となっているが、平成26年度からは4.25ポイント増加している。今後も、効率的な運営に努め、維持管理経費の削減を図る必要があると考えている。
　累積欠損金比率は、平成27年度で89.77％となり、平成26年度からは30.96ポイント増加している。給水収益が減少傾向であることから、今後、料金の見直しが必要であると考えている。
　流動比率は、平成27年度で131.04％となり、平成26年度からは7.04ポイント減少している。今後、現金の減少が見込まれることから注意が必要と考えている。
　企業債残高対給水収益比率は、平成27年度で964.97％となり、平成26年度からは13.31ポイント増加している。類似団体と比較して、建設改良事業の財源のうち、企業債が占める割合が高いことによるものであり、今後も、この傾向は変わらないと考えている。
　料金回収率は、平成27年度で69.07％となり、平成26年度からは4.24ポイント増加している。
　また、給水減価は、平成27年度で204.14％となり、平成26年度からは12.31ポイント減少している。経常収支比率と同様に、効率的な運営に努め、維持管理経費の削減を図る必要があると考えている。
　施設利用率は、平成27年度で46.64％となり、平成26年度からは11.46ポイント減少している。人口減少等により配水量は減少傾向にあるものの、季節変動もあり、規模縮小は難しいと考える。
　有収率は、平成27年度で81.46％となり、平成26年度からは、0.74ポイント減少している。平成27年度後半に漏水箇所の修理を行ったことから、今後改善する見込み。</t>
    <rPh sb="1" eb="3">
      <t>ヘイセイ</t>
    </rPh>
    <rPh sb="5" eb="7">
      <t>ネンド</t>
    </rPh>
    <rPh sb="9" eb="11">
      <t>カンイ</t>
    </rPh>
    <rPh sb="11" eb="13">
      <t>スイドウ</t>
    </rPh>
    <rPh sb="13" eb="15">
      <t>ジギョウ</t>
    </rPh>
    <rPh sb="16" eb="18">
      <t>コウエイ</t>
    </rPh>
    <rPh sb="18" eb="20">
      <t>キギョウ</t>
    </rPh>
    <rPh sb="20" eb="22">
      <t>カイケイ</t>
    </rPh>
    <rPh sb="23" eb="25">
      <t>テキヨウ</t>
    </rPh>
    <rPh sb="30" eb="32">
      <t>スウチ</t>
    </rPh>
    <rPh sb="33" eb="34">
      <t>オオ</t>
    </rPh>
    <rPh sb="36" eb="38">
      <t>ヘンドウ</t>
    </rPh>
    <rPh sb="45" eb="47">
      <t>ケイジョウ</t>
    </rPh>
    <rPh sb="47" eb="49">
      <t>シュウシ</t>
    </rPh>
    <rPh sb="49" eb="51">
      <t>ヒリツ</t>
    </rPh>
    <rPh sb="53" eb="55">
      <t>ヘイセイ</t>
    </rPh>
    <rPh sb="57" eb="59">
      <t>ネンド</t>
    </rPh>
    <rPh sb="74" eb="76">
      <t>ミマン</t>
    </rPh>
    <rPh sb="84" eb="86">
      <t>ヘイセイ</t>
    </rPh>
    <rPh sb="88" eb="90">
      <t>ネンド</t>
    </rPh>
    <rPh sb="101" eb="103">
      <t>ゾウカ</t>
    </rPh>
    <rPh sb="108" eb="110">
      <t>コンゴ</t>
    </rPh>
    <rPh sb="112" eb="115">
      <t>コウリツテキ</t>
    </rPh>
    <rPh sb="116" eb="118">
      <t>ウンエイ</t>
    </rPh>
    <rPh sb="119" eb="120">
      <t>ツト</t>
    </rPh>
    <rPh sb="122" eb="124">
      <t>イジ</t>
    </rPh>
    <rPh sb="124" eb="126">
      <t>カンリ</t>
    </rPh>
    <rPh sb="126" eb="128">
      <t>ケイヒ</t>
    </rPh>
    <rPh sb="129" eb="131">
      <t>サクゲン</t>
    </rPh>
    <rPh sb="132" eb="133">
      <t>ハカ</t>
    </rPh>
    <rPh sb="134" eb="136">
      <t>ヒツヨウ</t>
    </rPh>
    <rPh sb="140" eb="141">
      <t>カンガ</t>
    </rPh>
    <rPh sb="148" eb="150">
      <t>ルイセキ</t>
    </rPh>
    <rPh sb="150" eb="153">
      <t>ケッソンキン</t>
    </rPh>
    <rPh sb="153" eb="155">
      <t>ヒリツ</t>
    </rPh>
    <rPh sb="157" eb="159">
      <t>ヘイセイ</t>
    </rPh>
    <rPh sb="161" eb="163">
      <t>ネンド</t>
    </rPh>
    <rPh sb="174" eb="176">
      <t>ヘイセイ</t>
    </rPh>
    <rPh sb="178" eb="180">
      <t>ネンド</t>
    </rPh>
    <rPh sb="192" eb="194">
      <t>ゾウカ</t>
    </rPh>
    <rPh sb="199" eb="201">
      <t>キュウスイ</t>
    </rPh>
    <rPh sb="201" eb="203">
      <t>シュウエキ</t>
    </rPh>
    <rPh sb="204" eb="206">
      <t>ゲンショウ</t>
    </rPh>
    <rPh sb="206" eb="208">
      <t>ケイコウ</t>
    </rPh>
    <rPh sb="216" eb="218">
      <t>コンゴ</t>
    </rPh>
    <rPh sb="219" eb="221">
      <t>リョウキン</t>
    </rPh>
    <rPh sb="222" eb="224">
      <t>ミナオ</t>
    </rPh>
    <rPh sb="226" eb="228">
      <t>ヒツヨウ</t>
    </rPh>
    <rPh sb="232" eb="233">
      <t>カンガ</t>
    </rPh>
    <rPh sb="240" eb="242">
      <t>リュウドウ</t>
    </rPh>
    <rPh sb="242" eb="244">
      <t>ヒリツ</t>
    </rPh>
    <rPh sb="246" eb="248">
      <t>ヘイセイ</t>
    </rPh>
    <rPh sb="250" eb="252">
      <t>ネンド</t>
    </rPh>
    <rPh sb="264" eb="266">
      <t>ヘイセイ</t>
    </rPh>
    <rPh sb="268" eb="270">
      <t>ネンド</t>
    </rPh>
    <rPh sb="281" eb="283">
      <t>ゲンショウ</t>
    </rPh>
    <rPh sb="288" eb="290">
      <t>コンゴ</t>
    </rPh>
    <rPh sb="291" eb="293">
      <t>ゲンキン</t>
    </rPh>
    <rPh sb="294" eb="296">
      <t>ゲンショウ</t>
    </rPh>
    <rPh sb="297" eb="299">
      <t>ミコ</t>
    </rPh>
    <rPh sb="306" eb="308">
      <t>チュウイ</t>
    </rPh>
    <rPh sb="309" eb="311">
      <t>ヒツヨウ</t>
    </rPh>
    <rPh sb="312" eb="313">
      <t>カンガ</t>
    </rPh>
    <rPh sb="320" eb="322">
      <t>キギョウ</t>
    </rPh>
    <rPh sb="322" eb="323">
      <t>サイ</t>
    </rPh>
    <rPh sb="323" eb="324">
      <t>ザン</t>
    </rPh>
    <rPh sb="324" eb="325">
      <t>タカ</t>
    </rPh>
    <rPh sb="325" eb="326">
      <t>タイ</t>
    </rPh>
    <rPh sb="326" eb="328">
      <t>キュウスイ</t>
    </rPh>
    <rPh sb="328" eb="330">
      <t>シュウエキ</t>
    </rPh>
    <rPh sb="330" eb="332">
      <t>ヒリツ</t>
    </rPh>
    <rPh sb="334" eb="336">
      <t>ヘイセイ</t>
    </rPh>
    <rPh sb="338" eb="340">
      <t>ネンド</t>
    </rPh>
    <rPh sb="352" eb="354">
      <t>ヘイセイ</t>
    </rPh>
    <rPh sb="356" eb="358">
      <t>ネンド</t>
    </rPh>
    <rPh sb="370" eb="372">
      <t>ゾウカ</t>
    </rPh>
    <rPh sb="377" eb="379">
      <t>ルイジ</t>
    </rPh>
    <rPh sb="379" eb="381">
      <t>ダンタイ</t>
    </rPh>
    <rPh sb="382" eb="384">
      <t>ヒカク</t>
    </rPh>
    <rPh sb="387" eb="389">
      <t>ケンセツ</t>
    </rPh>
    <rPh sb="389" eb="391">
      <t>カイリョウ</t>
    </rPh>
    <rPh sb="391" eb="393">
      <t>ジギョウ</t>
    </rPh>
    <rPh sb="394" eb="396">
      <t>ザイゲン</t>
    </rPh>
    <rPh sb="400" eb="402">
      <t>キギョウ</t>
    </rPh>
    <rPh sb="402" eb="403">
      <t>サイ</t>
    </rPh>
    <rPh sb="404" eb="405">
      <t>シ</t>
    </rPh>
    <rPh sb="407" eb="409">
      <t>ワリアイ</t>
    </rPh>
    <rPh sb="410" eb="411">
      <t>タカ</t>
    </rPh>
    <rPh sb="423" eb="425">
      <t>コンゴ</t>
    </rPh>
    <rPh sb="429" eb="431">
      <t>ケイコウ</t>
    </rPh>
    <rPh sb="432" eb="433">
      <t>カ</t>
    </rPh>
    <rPh sb="438" eb="439">
      <t>カンガ</t>
    </rPh>
    <rPh sb="446" eb="448">
      <t>リョウキン</t>
    </rPh>
    <rPh sb="448" eb="450">
      <t>カイシュウ</t>
    </rPh>
    <rPh sb="450" eb="451">
      <t>リツ</t>
    </rPh>
    <rPh sb="453" eb="455">
      <t>ヘイセイ</t>
    </rPh>
    <rPh sb="457" eb="459">
      <t>ネンド</t>
    </rPh>
    <rPh sb="470" eb="472">
      <t>ヘイセイ</t>
    </rPh>
    <rPh sb="474" eb="476">
      <t>ネンド</t>
    </rPh>
    <rPh sb="487" eb="489">
      <t>ゾウカ</t>
    </rPh>
    <rPh sb="499" eb="501">
      <t>キュウスイ</t>
    </rPh>
    <rPh sb="501" eb="503">
      <t>ゲンカ</t>
    </rPh>
    <rPh sb="505" eb="507">
      <t>ヘイセイ</t>
    </rPh>
    <rPh sb="509" eb="511">
      <t>ネンド</t>
    </rPh>
    <rPh sb="523" eb="525">
      <t>ヘイセイ</t>
    </rPh>
    <rPh sb="527" eb="529">
      <t>ネンド</t>
    </rPh>
    <rPh sb="541" eb="543">
      <t>ゲンショウ</t>
    </rPh>
    <rPh sb="548" eb="550">
      <t>ケイジョウ</t>
    </rPh>
    <rPh sb="550" eb="552">
      <t>シュウシ</t>
    </rPh>
    <rPh sb="552" eb="554">
      <t>ヒリツ</t>
    </rPh>
    <rPh sb="555" eb="557">
      <t>ドウヨウ</t>
    </rPh>
    <rPh sb="559" eb="562">
      <t>コウリツテキ</t>
    </rPh>
    <rPh sb="563" eb="565">
      <t>ウンエイ</t>
    </rPh>
    <rPh sb="566" eb="567">
      <t>ツト</t>
    </rPh>
    <rPh sb="569" eb="571">
      <t>イジ</t>
    </rPh>
    <rPh sb="571" eb="573">
      <t>カンリ</t>
    </rPh>
    <rPh sb="573" eb="575">
      <t>ケイヒ</t>
    </rPh>
    <rPh sb="576" eb="578">
      <t>サクゲン</t>
    </rPh>
    <rPh sb="579" eb="580">
      <t>ハカ</t>
    </rPh>
    <rPh sb="581" eb="583">
      <t>ヒツヨウ</t>
    </rPh>
    <rPh sb="587" eb="588">
      <t>カンガ</t>
    </rPh>
    <rPh sb="595" eb="597">
      <t>シセツ</t>
    </rPh>
    <rPh sb="597" eb="600">
      <t>リヨウリツ</t>
    </rPh>
    <rPh sb="602" eb="604">
      <t>ヘイセイ</t>
    </rPh>
    <rPh sb="606" eb="608">
      <t>ネンド</t>
    </rPh>
    <rPh sb="619" eb="621">
      <t>ヘイセイ</t>
    </rPh>
    <rPh sb="623" eb="625">
      <t>ネンド</t>
    </rPh>
    <rPh sb="637" eb="639">
      <t>ゲンショウ</t>
    </rPh>
    <rPh sb="644" eb="646">
      <t>ジンコウ</t>
    </rPh>
    <rPh sb="646" eb="649">
      <t>ゲンショウトウ</t>
    </rPh>
    <rPh sb="652" eb="654">
      <t>ハイスイ</t>
    </rPh>
    <rPh sb="654" eb="655">
      <t>リョウ</t>
    </rPh>
    <rPh sb="656" eb="658">
      <t>ゲンショウ</t>
    </rPh>
    <rPh sb="658" eb="660">
      <t>ケイコウ</t>
    </rPh>
    <rPh sb="667" eb="669">
      <t>キセツ</t>
    </rPh>
    <rPh sb="669" eb="671">
      <t>ヘンドウ</t>
    </rPh>
    <rPh sb="675" eb="677">
      <t>キボ</t>
    </rPh>
    <rPh sb="677" eb="679">
      <t>シュクショウ</t>
    </rPh>
    <rPh sb="680" eb="681">
      <t>ムズカ</t>
    </rPh>
    <rPh sb="684" eb="685">
      <t>カンガ</t>
    </rPh>
    <rPh sb="690" eb="691">
      <t>ユウ</t>
    </rPh>
    <rPh sb="691" eb="692">
      <t>シュウ</t>
    </rPh>
    <rPh sb="692" eb="693">
      <t>リツ</t>
    </rPh>
    <rPh sb="695" eb="697">
      <t>ヘイセイ</t>
    </rPh>
    <rPh sb="699" eb="701">
      <t>ネンド</t>
    </rPh>
    <rPh sb="712" eb="714">
      <t>ヘイセイ</t>
    </rPh>
    <rPh sb="716" eb="718">
      <t>ネンド</t>
    </rPh>
    <rPh sb="730" eb="732">
      <t>ゲンショウ</t>
    </rPh>
    <rPh sb="737" eb="739">
      <t>ヘイセイ</t>
    </rPh>
    <rPh sb="741" eb="743">
      <t>ネンド</t>
    </rPh>
    <rPh sb="743" eb="745">
      <t>コウハン</t>
    </rPh>
    <rPh sb="746" eb="748">
      <t>ロウスイ</t>
    </rPh>
    <rPh sb="748" eb="750">
      <t>カショ</t>
    </rPh>
    <rPh sb="751" eb="753">
      <t>シュウリ</t>
    </rPh>
    <rPh sb="754" eb="755">
      <t>オコナ</t>
    </rPh>
    <rPh sb="762" eb="764">
      <t>コンゴ</t>
    </rPh>
    <rPh sb="764" eb="766">
      <t>カイゼン</t>
    </rPh>
    <rPh sb="768" eb="770">
      <t>ミコ</t>
    </rPh>
    <phoneticPr fontId="4"/>
  </si>
  <si>
    <t>　有形固定資産減価償却率は、平成27年度で24.55％となり、平成26年度からは3.7ポイント増加している。
　管路経年化率は、平成27年度で0％となり、平成26年度からは6.56ポイント減少している。
　管路更新率は、平成27年度で0.15％となり、平成26年度からは、0.15ポイント増加している。
　管路の更新は、全国的に進んでいないように思われますが、平成28年度にアセットマネジメント（中長期的な維持管理計画）を策定し、計画的な施設更新を実施することとしている。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ヘイセイ</t>
    </rPh>
    <rPh sb="18" eb="20">
      <t>ネンド</t>
    </rPh>
    <rPh sb="31" eb="33">
      <t>ヘイセイ</t>
    </rPh>
    <rPh sb="35" eb="37">
      <t>ネンド</t>
    </rPh>
    <rPh sb="47" eb="49">
      <t>ゾウカ</t>
    </rPh>
    <rPh sb="56" eb="57">
      <t>カン</t>
    </rPh>
    <rPh sb="57" eb="58">
      <t>ロ</t>
    </rPh>
    <rPh sb="58" eb="60">
      <t>ケイネン</t>
    </rPh>
    <rPh sb="60" eb="61">
      <t>カ</t>
    </rPh>
    <rPh sb="61" eb="62">
      <t>リツ</t>
    </rPh>
    <rPh sb="64" eb="66">
      <t>ヘイセイ</t>
    </rPh>
    <rPh sb="68" eb="70">
      <t>ネンド</t>
    </rPh>
    <rPh sb="77" eb="79">
      <t>ヘイセイ</t>
    </rPh>
    <rPh sb="81" eb="83">
      <t>ネンド</t>
    </rPh>
    <rPh sb="94" eb="96">
      <t>ゲンショウ</t>
    </rPh>
    <rPh sb="103" eb="104">
      <t>カン</t>
    </rPh>
    <rPh sb="104" eb="105">
      <t>ロ</t>
    </rPh>
    <rPh sb="105" eb="107">
      <t>コウシン</t>
    </rPh>
    <rPh sb="107" eb="108">
      <t>リツ</t>
    </rPh>
    <rPh sb="110" eb="112">
      <t>ヘイセイ</t>
    </rPh>
    <rPh sb="114" eb="116">
      <t>ネンド</t>
    </rPh>
    <rPh sb="126" eb="128">
      <t>ヘイセイ</t>
    </rPh>
    <rPh sb="130" eb="132">
      <t>ネンド</t>
    </rPh>
    <rPh sb="144" eb="146">
      <t>ゾウカ</t>
    </rPh>
    <rPh sb="153" eb="154">
      <t>カン</t>
    </rPh>
    <rPh sb="154" eb="155">
      <t>ロ</t>
    </rPh>
    <rPh sb="156" eb="158">
      <t>コウシン</t>
    </rPh>
    <rPh sb="160" eb="163">
      <t>ゼンコクテキ</t>
    </rPh>
    <rPh sb="164" eb="165">
      <t>スス</t>
    </rPh>
    <rPh sb="173" eb="174">
      <t>オモ</t>
    </rPh>
    <rPh sb="180" eb="182">
      <t>ヘイセイ</t>
    </rPh>
    <rPh sb="184" eb="186">
      <t>ネンド</t>
    </rPh>
    <rPh sb="198" eb="201">
      <t>チュウチョウキ</t>
    </rPh>
    <rPh sb="201" eb="202">
      <t>テキ</t>
    </rPh>
    <rPh sb="203" eb="205">
      <t>イジ</t>
    </rPh>
    <rPh sb="205" eb="207">
      <t>カンリ</t>
    </rPh>
    <rPh sb="207" eb="209">
      <t>ケイカク</t>
    </rPh>
    <rPh sb="211" eb="213">
      <t>サクテイ</t>
    </rPh>
    <rPh sb="215" eb="218">
      <t>ケイカクテキ</t>
    </rPh>
    <rPh sb="219" eb="221">
      <t>シセツ</t>
    </rPh>
    <rPh sb="221" eb="223">
      <t>コウシン</t>
    </rPh>
    <rPh sb="224" eb="226">
      <t>ジッシ</t>
    </rPh>
    <phoneticPr fontId="4"/>
  </si>
  <si>
    <t>　簡易水道区域のエリアが広く点在しており、地形的にも統合が困難であり、施設も多く管路延長も長くなり、経営改善は大変難しいのが現状である。
　安全安心な水を供給するにあたり、維持管理経費の削減についても限界があること、また、人口の減少や節水志向により、有収水量の減少、給水収益の減少が大変大きな課題となっている。
　今後、経営比較分析を踏まえ、中長期的な経営の基本計画である「経営戦略」の策定、検証、見直しを行うことで、課題の早期発見と早期解決を図り、健全経営につなげたいと考えている。</t>
    <rPh sb="1" eb="3">
      <t>カンイ</t>
    </rPh>
    <rPh sb="3" eb="5">
      <t>スイドウ</t>
    </rPh>
    <rPh sb="5" eb="7">
      <t>クイキ</t>
    </rPh>
    <rPh sb="12" eb="13">
      <t>ヒロ</t>
    </rPh>
    <rPh sb="14" eb="16">
      <t>テンザイ</t>
    </rPh>
    <rPh sb="21" eb="24">
      <t>チケイテキ</t>
    </rPh>
    <rPh sb="26" eb="28">
      <t>トウゴウ</t>
    </rPh>
    <rPh sb="29" eb="31">
      <t>コンナン</t>
    </rPh>
    <rPh sb="35" eb="37">
      <t>シセツ</t>
    </rPh>
    <rPh sb="38" eb="39">
      <t>オオ</t>
    </rPh>
    <rPh sb="40" eb="41">
      <t>カン</t>
    </rPh>
    <rPh sb="41" eb="42">
      <t>ロ</t>
    </rPh>
    <rPh sb="42" eb="44">
      <t>エンチョウ</t>
    </rPh>
    <rPh sb="45" eb="46">
      <t>ナガ</t>
    </rPh>
    <rPh sb="50" eb="52">
      <t>ケイエイ</t>
    </rPh>
    <rPh sb="52" eb="54">
      <t>カイゼン</t>
    </rPh>
    <rPh sb="55" eb="57">
      <t>タイヘン</t>
    </rPh>
    <rPh sb="57" eb="58">
      <t>ムズカ</t>
    </rPh>
    <rPh sb="62" eb="64">
      <t>ゲンジョウ</t>
    </rPh>
    <rPh sb="70" eb="72">
      <t>アンゼン</t>
    </rPh>
    <rPh sb="72" eb="74">
      <t>アンシン</t>
    </rPh>
    <rPh sb="75" eb="76">
      <t>ミズ</t>
    </rPh>
    <rPh sb="77" eb="79">
      <t>キョウキュウ</t>
    </rPh>
    <rPh sb="86" eb="88">
      <t>イジ</t>
    </rPh>
    <rPh sb="88" eb="90">
      <t>カンリ</t>
    </rPh>
    <rPh sb="90" eb="92">
      <t>ケイヒ</t>
    </rPh>
    <rPh sb="93" eb="95">
      <t>サクゲン</t>
    </rPh>
    <rPh sb="100" eb="102">
      <t>ゲンカイ</t>
    </rPh>
    <rPh sb="111" eb="113">
      <t>ジンコウ</t>
    </rPh>
    <rPh sb="114" eb="116">
      <t>ゲンショウ</t>
    </rPh>
    <rPh sb="117" eb="119">
      <t>セッスイ</t>
    </rPh>
    <rPh sb="119" eb="121">
      <t>シコウ</t>
    </rPh>
    <rPh sb="125" eb="126">
      <t>ユウ</t>
    </rPh>
    <rPh sb="126" eb="127">
      <t>シュウ</t>
    </rPh>
    <rPh sb="127" eb="129">
      <t>スイリョウ</t>
    </rPh>
    <rPh sb="130" eb="132">
      <t>ゲンショウ</t>
    </rPh>
    <rPh sb="133" eb="135">
      <t>キュウスイ</t>
    </rPh>
    <rPh sb="135" eb="137">
      <t>シュウエキ</t>
    </rPh>
    <rPh sb="138" eb="140">
      <t>ゲンショウ</t>
    </rPh>
    <rPh sb="141" eb="143">
      <t>タイヘン</t>
    </rPh>
    <rPh sb="143" eb="144">
      <t>オオ</t>
    </rPh>
    <rPh sb="146" eb="148">
      <t>カダイ</t>
    </rPh>
    <rPh sb="157" eb="159">
      <t>コンゴ</t>
    </rPh>
    <rPh sb="164" eb="166">
      <t>ブンセキ</t>
    </rPh>
    <rPh sb="167" eb="168">
      <t>フ</t>
    </rPh>
    <rPh sb="171" eb="175">
      <t>チュウチョウキテキ</t>
    </rPh>
    <rPh sb="176" eb="178">
      <t>ケイエイ</t>
    </rPh>
    <rPh sb="179" eb="181">
      <t>キホン</t>
    </rPh>
    <rPh sb="181" eb="183">
      <t>ケイカク</t>
    </rPh>
    <rPh sb="187" eb="189">
      <t>ケイエイ</t>
    </rPh>
    <rPh sb="189" eb="191">
      <t>センリャク</t>
    </rPh>
    <rPh sb="193" eb="195">
      <t>サクテイ</t>
    </rPh>
    <rPh sb="196" eb="198">
      <t>ケンショウ</t>
    </rPh>
    <rPh sb="199" eb="201">
      <t>ミナオ</t>
    </rPh>
    <rPh sb="203" eb="204">
      <t>オコナ</t>
    </rPh>
    <rPh sb="209" eb="211">
      <t>カダイ</t>
    </rPh>
    <rPh sb="212" eb="214">
      <t>ソウキ</t>
    </rPh>
    <rPh sb="214" eb="216">
      <t>ハッケン</t>
    </rPh>
    <rPh sb="217" eb="219">
      <t>ソウキ</t>
    </rPh>
    <rPh sb="219" eb="221">
      <t>カイケツ</t>
    </rPh>
    <rPh sb="222" eb="223">
      <t>ハカ</t>
    </rPh>
    <rPh sb="225" eb="227">
      <t>ケンゼン</t>
    </rPh>
    <rPh sb="227" eb="229">
      <t>ケイエイ</t>
    </rPh>
    <rPh sb="236" eb="23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</si>
</sst>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 formatCode="#,##0.00;&quot;△&quot;#,##0.00;&quot;-&quot;">
                  <c:v>0.6</c:v>
                </c:pt>
                <c:pt idx="1">
                  <c:v>0</c:v>
                </c:pt>
                <c:pt idx="2" formatCode="#,##0.00;&quot;△&quot;#,##0.00;&quot;-&quot;">
                  <c:v>0.34</c:v>
                </c:pt>
                <c:pt idx="3">
                  <c:v>0</c:v>
                </c:pt>
                <c:pt idx="4" formatCode="#,##0.00;&quot;△&quot;#,##0.00;&quot;-&quot;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770872"/>
        <c:axId val="47777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0.67</c:v>
                </c:pt>
                <c:pt idx="3">
                  <c:v>0.66</c:v>
                </c:pt>
                <c:pt idx="4">
                  <c:v>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0872"/>
        <c:axId val="477771264"/>
      </c:lineChart>
      <c:dateAx>
        <c:axId val="477770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7771264"/>
        <c:crosses val="autoZero"/>
        <c:auto val="1"/>
        <c:lblOffset val="100"/>
        <c:baseTimeUnit val="years"/>
      </c:dateAx>
      <c:valAx>
        <c:axId val="47777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7770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47.3</c:v>
                </c:pt>
                <c:pt idx="1">
                  <c:v>46.05</c:v>
                </c:pt>
                <c:pt idx="2">
                  <c:v>59.09</c:v>
                </c:pt>
                <c:pt idx="3">
                  <c:v>58.1</c:v>
                </c:pt>
                <c:pt idx="4">
                  <c:v>46.64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238408"/>
        <c:axId val="47523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55.64</c:v>
                </c:pt>
                <c:pt idx="3">
                  <c:v>55.13</c:v>
                </c:pt>
                <c:pt idx="4">
                  <c:v>54.77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238408"/>
        <c:axId val="475238800"/>
      </c:lineChart>
      <c:dateAx>
        <c:axId val="475238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5238800"/>
        <c:crosses val="autoZero"/>
        <c:auto val="1"/>
        <c:lblOffset val="100"/>
        <c:baseTimeUnit val="years"/>
      </c:dateAx>
      <c:valAx>
        <c:axId val="47523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5238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90.83</c:v>
                </c:pt>
                <c:pt idx="1">
                  <c:v>92.93</c:v>
                </c:pt>
                <c:pt idx="2">
                  <c:v>82.21</c:v>
                </c:pt>
                <c:pt idx="3">
                  <c:v>82.2</c:v>
                </c:pt>
                <c:pt idx="4">
                  <c:v>81.459999999999994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733648"/>
        <c:axId val="395734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83.09</c:v>
                </c:pt>
                <c:pt idx="3">
                  <c:v>83</c:v>
                </c:pt>
                <c:pt idx="4">
                  <c:v>82.89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733648"/>
        <c:axId val="395734040"/>
      </c:lineChart>
      <c:dateAx>
        <c:axId val="39573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734040"/>
        <c:crosses val="autoZero"/>
        <c:auto val="1"/>
        <c:lblOffset val="100"/>
        <c:baseTimeUnit val="years"/>
      </c:dateAx>
      <c:valAx>
        <c:axId val="395734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73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110.6</c:v>
                </c:pt>
                <c:pt idx="1">
                  <c:v>88.52</c:v>
                </c:pt>
                <c:pt idx="2">
                  <c:v>73.08</c:v>
                </c:pt>
                <c:pt idx="3">
                  <c:v>78.459999999999994</c:v>
                </c:pt>
                <c:pt idx="4">
                  <c:v>82.71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65248"/>
        <c:axId val="47026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106.55</c:v>
                </c:pt>
                <c:pt idx="3">
                  <c:v>110.01</c:v>
                </c:pt>
                <c:pt idx="4">
                  <c:v>111.21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265248"/>
        <c:axId val="470266032"/>
      </c:lineChart>
      <c:dateAx>
        <c:axId val="47026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0266032"/>
        <c:crosses val="autoZero"/>
        <c:auto val="1"/>
        <c:lblOffset val="100"/>
        <c:baseTimeUnit val="years"/>
      </c:dateAx>
      <c:valAx>
        <c:axId val="4702660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026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30.58</c:v>
                </c:pt>
                <c:pt idx="1">
                  <c:v>21.55</c:v>
                </c:pt>
                <c:pt idx="2">
                  <c:v>12.19</c:v>
                </c:pt>
                <c:pt idx="3">
                  <c:v>20.85</c:v>
                </c:pt>
                <c:pt idx="4">
                  <c:v>24.55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14312"/>
        <c:axId val="474693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39.06</c:v>
                </c:pt>
                <c:pt idx="3">
                  <c:v>46.66</c:v>
                </c:pt>
                <c:pt idx="4">
                  <c:v>47.46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14312"/>
        <c:axId val="474693656"/>
      </c:lineChart>
      <c:dateAx>
        <c:axId val="475614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4693656"/>
        <c:crosses val="autoZero"/>
        <c:auto val="1"/>
        <c:lblOffset val="100"/>
        <c:baseTimeUnit val="years"/>
      </c:dateAx>
      <c:valAx>
        <c:axId val="474693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5614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1.22</c:v>
                </c:pt>
                <c:pt idx="2">
                  <c:v>0.67</c:v>
                </c:pt>
                <c:pt idx="3">
                  <c:v>6.56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67160"/>
        <c:axId val="47196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8.8699999999999992</c:v>
                </c:pt>
                <c:pt idx="3">
                  <c:v>9.85</c:v>
                </c:pt>
                <c:pt idx="4">
                  <c:v>9.7100000000000009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67160"/>
        <c:axId val="471967552"/>
      </c:lineChart>
      <c:dateAx>
        <c:axId val="471967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67552"/>
        <c:crosses val="autoZero"/>
        <c:auto val="1"/>
        <c:lblOffset val="100"/>
        <c:baseTimeUnit val="years"/>
      </c:dateAx>
      <c:valAx>
        <c:axId val="47196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967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38.299999999999997</c:v>
                </c:pt>
                <c:pt idx="3" formatCode="#,##0.00;&quot;△&quot;#,##0.00;&quot;-&quot;">
                  <c:v>58.81</c:v>
                </c:pt>
                <c:pt idx="4" formatCode="#,##0.00;&quot;△&quot;#,##0.00;&quot;-&quot;">
                  <c:v>89.77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561400"/>
        <c:axId val="47356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9.56</c:v>
                </c:pt>
                <c:pt idx="3">
                  <c:v>2.8</c:v>
                </c:pt>
                <c:pt idx="4">
                  <c:v>1.93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1400"/>
        <c:axId val="473561792"/>
      </c:lineChart>
      <c:dateAx>
        <c:axId val="473561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3561792"/>
        <c:crosses val="autoZero"/>
        <c:auto val="1"/>
        <c:lblOffset val="100"/>
        <c:baseTimeUnit val="years"/>
      </c:dateAx>
      <c:valAx>
        <c:axId val="473561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356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201.86</c:v>
                </c:pt>
                <c:pt idx="1">
                  <c:v>1294.46</c:v>
                </c:pt>
                <c:pt idx="2">
                  <c:v>544.36</c:v>
                </c:pt>
                <c:pt idx="3">
                  <c:v>138.08000000000001</c:v>
                </c:pt>
                <c:pt idx="4">
                  <c:v>131.04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99040"/>
        <c:axId val="473899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963.24</c:v>
                </c:pt>
                <c:pt idx="3">
                  <c:v>381.53</c:v>
                </c:pt>
                <c:pt idx="4">
                  <c:v>391.54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99040"/>
        <c:axId val="473899432"/>
      </c:lineChart>
      <c:dateAx>
        <c:axId val="473899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3899432"/>
        <c:crosses val="autoZero"/>
        <c:auto val="1"/>
        <c:lblOffset val="100"/>
        <c:baseTimeUnit val="years"/>
      </c:dateAx>
      <c:valAx>
        <c:axId val="473899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3899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742.01</c:v>
                </c:pt>
                <c:pt idx="1">
                  <c:v>834.03</c:v>
                </c:pt>
                <c:pt idx="2">
                  <c:v>979.02</c:v>
                </c:pt>
                <c:pt idx="3">
                  <c:v>951.66</c:v>
                </c:pt>
                <c:pt idx="4">
                  <c:v>964.97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66768"/>
        <c:axId val="47390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400.38</c:v>
                </c:pt>
                <c:pt idx="3">
                  <c:v>393.27</c:v>
                </c:pt>
                <c:pt idx="4">
                  <c:v>386.97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66768"/>
        <c:axId val="473900608"/>
      </c:lineChart>
      <c:dateAx>
        <c:axId val="47196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3900608"/>
        <c:crosses val="autoZero"/>
        <c:auto val="1"/>
        <c:lblOffset val="100"/>
        <c:baseTimeUnit val="years"/>
      </c:dateAx>
      <c:valAx>
        <c:axId val="473900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96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101.99</c:v>
                </c:pt>
                <c:pt idx="1">
                  <c:v>81.03</c:v>
                </c:pt>
                <c:pt idx="2">
                  <c:v>64.010000000000005</c:v>
                </c:pt>
                <c:pt idx="3">
                  <c:v>64.83</c:v>
                </c:pt>
                <c:pt idx="4">
                  <c:v>69.069999999999993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561008"/>
        <c:axId val="474743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96.56</c:v>
                </c:pt>
                <c:pt idx="3">
                  <c:v>100.47</c:v>
                </c:pt>
                <c:pt idx="4">
                  <c:v>101.72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61008"/>
        <c:axId val="474743608"/>
      </c:lineChart>
      <c:dateAx>
        <c:axId val="473561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4743608"/>
        <c:crosses val="autoZero"/>
        <c:auto val="1"/>
        <c:lblOffset val="100"/>
        <c:baseTimeUnit val="years"/>
      </c:dateAx>
      <c:valAx>
        <c:axId val="474743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3561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126.78</c:v>
                </c:pt>
                <c:pt idx="1">
                  <c:v>162.59</c:v>
                </c:pt>
                <c:pt idx="2">
                  <c:v>215.05</c:v>
                </c:pt>
                <c:pt idx="3">
                  <c:v>216.45</c:v>
                </c:pt>
                <c:pt idx="4">
                  <c:v>204.14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672560"/>
        <c:axId val="472672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177.14</c:v>
                </c:pt>
                <c:pt idx="3">
                  <c:v>169.82</c:v>
                </c:pt>
                <c:pt idx="4">
                  <c:v>168.2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672560"/>
        <c:axId val="472672952"/>
      </c:lineChart>
      <c:dateAx>
        <c:axId val="472672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2672952"/>
        <c:crosses val="autoZero"/>
        <c:auto val="1"/>
        <c:lblOffset val="100"/>
        <c:baseTimeUnit val="years"/>
      </c:dateAx>
      <c:valAx>
        <c:axId val="472672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2672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D55" zoomScaleNormal="100" workbookViewId="0">
      <selection activeCell="CC65" sqref="CC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香美町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3" t="s">
        <v>1</v>
      </c>
      <c r="C7" s="74"/>
      <c r="D7" s="74"/>
      <c r="E7" s="74"/>
      <c r="F7" s="74"/>
      <c r="G7" s="74"/>
      <c r="H7" s="74"/>
      <c r="I7" s="75"/>
      <c r="J7" s="73" t="s">
        <v>2</v>
      </c>
      <c r="K7" s="74"/>
      <c r="L7" s="74"/>
      <c r="M7" s="74"/>
      <c r="N7" s="74"/>
      <c r="O7" s="74"/>
      <c r="P7" s="74"/>
      <c r="Q7" s="75"/>
      <c r="R7" s="73" t="s">
        <v>3</v>
      </c>
      <c r="S7" s="74"/>
      <c r="T7" s="74"/>
      <c r="U7" s="74"/>
      <c r="V7" s="74"/>
      <c r="W7" s="74"/>
      <c r="X7" s="74"/>
      <c r="Y7" s="75"/>
      <c r="Z7" s="73" t="s">
        <v>4</v>
      </c>
      <c r="AA7" s="74"/>
      <c r="AB7" s="74"/>
      <c r="AC7" s="74"/>
      <c r="AD7" s="74"/>
      <c r="AE7" s="74"/>
      <c r="AF7" s="74"/>
      <c r="AG7" s="75"/>
      <c r="AH7" s="3"/>
      <c r="AI7" s="73" t="s">
        <v>5</v>
      </c>
      <c r="AJ7" s="74"/>
      <c r="AK7" s="74"/>
      <c r="AL7" s="74"/>
      <c r="AM7" s="74"/>
      <c r="AN7" s="74"/>
      <c r="AO7" s="74"/>
      <c r="AP7" s="75"/>
      <c r="AQ7" s="62" t="s">
        <v>6</v>
      </c>
      <c r="AR7" s="62"/>
      <c r="AS7" s="62"/>
      <c r="AT7" s="62"/>
      <c r="AU7" s="62"/>
      <c r="AV7" s="62"/>
      <c r="AW7" s="62"/>
      <c r="AX7" s="62"/>
      <c r="AY7" s="62" t="s">
        <v>7</v>
      </c>
      <c r="AZ7" s="62"/>
      <c r="BA7" s="62"/>
      <c r="BB7" s="62"/>
      <c r="BC7" s="62"/>
      <c r="BD7" s="62"/>
      <c r="BE7" s="62"/>
      <c r="BF7" s="62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65" t="str">
        <f>データ!I6</f>
        <v>法適用</v>
      </c>
      <c r="C8" s="66"/>
      <c r="D8" s="66"/>
      <c r="E8" s="66"/>
      <c r="F8" s="66"/>
      <c r="G8" s="66"/>
      <c r="H8" s="66"/>
      <c r="I8" s="67"/>
      <c r="J8" s="65" t="str">
        <f>データ!J6</f>
        <v>水道事業</v>
      </c>
      <c r="K8" s="66"/>
      <c r="L8" s="66"/>
      <c r="M8" s="66"/>
      <c r="N8" s="66"/>
      <c r="O8" s="66"/>
      <c r="P8" s="66"/>
      <c r="Q8" s="67"/>
      <c r="R8" s="65" t="str">
        <f>データ!K6</f>
        <v>末端給水事業</v>
      </c>
      <c r="S8" s="66"/>
      <c r="T8" s="66"/>
      <c r="U8" s="66"/>
      <c r="V8" s="66"/>
      <c r="W8" s="66"/>
      <c r="X8" s="66"/>
      <c r="Y8" s="67"/>
      <c r="Z8" s="65" t="str">
        <f>データ!L6</f>
        <v>A6</v>
      </c>
      <c r="AA8" s="66"/>
      <c r="AB8" s="66"/>
      <c r="AC8" s="66"/>
      <c r="AD8" s="66"/>
      <c r="AE8" s="66"/>
      <c r="AF8" s="66"/>
      <c r="AG8" s="67"/>
      <c r="AH8" s="3"/>
      <c r="AI8" s="68">
        <f>データ!Q6</f>
        <v>19096</v>
      </c>
      <c r="AJ8" s="69"/>
      <c r="AK8" s="69"/>
      <c r="AL8" s="69"/>
      <c r="AM8" s="69"/>
      <c r="AN8" s="69"/>
      <c r="AO8" s="69"/>
      <c r="AP8" s="70"/>
      <c r="AQ8" s="51">
        <f>データ!R6</f>
        <v>368.77</v>
      </c>
      <c r="AR8" s="51"/>
      <c r="AS8" s="51"/>
      <c r="AT8" s="51"/>
      <c r="AU8" s="51"/>
      <c r="AV8" s="51"/>
      <c r="AW8" s="51"/>
      <c r="AX8" s="51"/>
      <c r="AY8" s="51">
        <f>データ!S6</f>
        <v>51.78</v>
      </c>
      <c r="AZ8" s="51"/>
      <c r="BA8" s="51"/>
      <c r="BB8" s="51"/>
      <c r="BC8" s="51"/>
      <c r="BD8" s="51"/>
      <c r="BE8" s="51"/>
      <c r="BF8" s="51"/>
      <c r="BG8" s="3"/>
      <c r="BH8" s="3"/>
      <c r="BI8" s="3"/>
      <c r="BJ8" s="3"/>
      <c r="BK8" s="3"/>
      <c r="BL8" s="60" t="s">
        <v>9</v>
      </c>
      <c r="BM8" s="61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2" t="s">
        <v>11</v>
      </c>
      <c r="C9" s="62"/>
      <c r="D9" s="62"/>
      <c r="E9" s="62"/>
      <c r="F9" s="62"/>
      <c r="G9" s="62"/>
      <c r="H9" s="62"/>
      <c r="I9" s="62"/>
      <c r="J9" s="62" t="s">
        <v>12</v>
      </c>
      <c r="K9" s="62"/>
      <c r="L9" s="62"/>
      <c r="M9" s="62"/>
      <c r="N9" s="62"/>
      <c r="O9" s="62"/>
      <c r="P9" s="62"/>
      <c r="Q9" s="62"/>
      <c r="R9" s="62" t="s">
        <v>13</v>
      </c>
      <c r="S9" s="62"/>
      <c r="T9" s="62"/>
      <c r="U9" s="62"/>
      <c r="V9" s="62"/>
      <c r="W9" s="62"/>
      <c r="X9" s="62"/>
      <c r="Y9" s="62"/>
      <c r="Z9" s="62" t="s">
        <v>14</v>
      </c>
      <c r="AA9" s="62"/>
      <c r="AB9" s="62"/>
      <c r="AC9" s="62"/>
      <c r="AD9" s="62"/>
      <c r="AE9" s="62"/>
      <c r="AF9" s="62"/>
      <c r="AG9" s="62"/>
      <c r="AH9" s="3"/>
      <c r="AI9" s="62" t="s">
        <v>15</v>
      </c>
      <c r="AJ9" s="62"/>
      <c r="AK9" s="62"/>
      <c r="AL9" s="62"/>
      <c r="AM9" s="62"/>
      <c r="AN9" s="62"/>
      <c r="AO9" s="62"/>
      <c r="AP9" s="62"/>
      <c r="AQ9" s="62" t="s">
        <v>16</v>
      </c>
      <c r="AR9" s="62"/>
      <c r="AS9" s="62"/>
      <c r="AT9" s="62"/>
      <c r="AU9" s="62"/>
      <c r="AV9" s="62"/>
      <c r="AW9" s="62"/>
      <c r="AX9" s="62"/>
      <c r="AY9" s="62" t="s">
        <v>17</v>
      </c>
      <c r="AZ9" s="62"/>
      <c r="BA9" s="62"/>
      <c r="BB9" s="62"/>
      <c r="BC9" s="62"/>
      <c r="BD9" s="62"/>
      <c r="BE9" s="62"/>
      <c r="BF9" s="62"/>
      <c r="BG9" s="3"/>
      <c r="BH9" s="3"/>
      <c r="BI9" s="3"/>
      <c r="BJ9" s="3"/>
      <c r="BK9" s="3"/>
      <c r="BL9" s="63" t="s">
        <v>18</v>
      </c>
      <c r="BM9" s="64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1" t="str">
        <f>データ!M6</f>
        <v>-</v>
      </c>
      <c r="C10" s="51"/>
      <c r="D10" s="51"/>
      <c r="E10" s="51"/>
      <c r="F10" s="51"/>
      <c r="G10" s="51"/>
      <c r="H10" s="51"/>
      <c r="I10" s="51"/>
      <c r="J10" s="51">
        <f>データ!N6</f>
        <v>55.78</v>
      </c>
      <c r="K10" s="51"/>
      <c r="L10" s="51"/>
      <c r="M10" s="51"/>
      <c r="N10" s="51"/>
      <c r="O10" s="51"/>
      <c r="P10" s="51"/>
      <c r="Q10" s="51"/>
      <c r="R10" s="51">
        <f>データ!O6</f>
        <v>99.73</v>
      </c>
      <c r="S10" s="51"/>
      <c r="T10" s="51"/>
      <c r="U10" s="51"/>
      <c r="V10" s="51"/>
      <c r="W10" s="51"/>
      <c r="X10" s="51"/>
      <c r="Y10" s="51"/>
      <c r="Z10" s="59">
        <f>データ!P6</f>
        <v>2538</v>
      </c>
      <c r="AA10" s="59"/>
      <c r="AB10" s="59"/>
      <c r="AC10" s="59"/>
      <c r="AD10" s="59"/>
      <c r="AE10" s="59"/>
      <c r="AF10" s="59"/>
      <c r="AG10" s="59"/>
      <c r="AH10" s="2"/>
      <c r="AI10" s="59">
        <f>データ!T6</f>
        <v>18873</v>
      </c>
      <c r="AJ10" s="59"/>
      <c r="AK10" s="59"/>
      <c r="AL10" s="59"/>
      <c r="AM10" s="59"/>
      <c r="AN10" s="59"/>
      <c r="AO10" s="59"/>
      <c r="AP10" s="59"/>
      <c r="AQ10" s="51">
        <f>データ!U6</f>
        <v>150.94</v>
      </c>
      <c r="AR10" s="51"/>
      <c r="AS10" s="51"/>
      <c r="AT10" s="51"/>
      <c r="AU10" s="51"/>
      <c r="AV10" s="51"/>
      <c r="AW10" s="51"/>
      <c r="AX10" s="51"/>
      <c r="AY10" s="51">
        <f>データ!V6</f>
        <v>125.04</v>
      </c>
      <c r="AZ10" s="51"/>
      <c r="BA10" s="51"/>
      <c r="BB10" s="51"/>
      <c r="BC10" s="51"/>
      <c r="BD10" s="51"/>
      <c r="BE10" s="51"/>
      <c r="BF10" s="51"/>
      <c r="BG10" s="2"/>
      <c r="BH10" s="2"/>
      <c r="BI10" s="2"/>
      <c r="BJ10" s="2"/>
      <c r="BK10" s="2"/>
      <c r="BL10" s="52" t="s">
        <v>20</v>
      </c>
      <c r="BM10" s="5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22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4" t="s">
        <v>104</v>
      </c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6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4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6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4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6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4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6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4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6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4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6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4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6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4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6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4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6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4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6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4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6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4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6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4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6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4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6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4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6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4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6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4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6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4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6"/>
    </row>
    <row r="34" spans="1:78" ht="13.5" customHeight="1">
      <c r="A34" s="2"/>
      <c r="B34" s="16"/>
      <c r="C34" s="47" t="s">
        <v>25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19"/>
      <c r="R34" s="47" t="s">
        <v>26</v>
      </c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19"/>
      <c r="AG34" s="47" t="s">
        <v>27</v>
      </c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19"/>
      <c r="AV34" s="47" t="s">
        <v>28</v>
      </c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18"/>
      <c r="BK34" s="2"/>
      <c r="BL34" s="84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6"/>
    </row>
    <row r="35" spans="1:78" ht="13.5" customHeight="1">
      <c r="A35" s="2"/>
      <c r="B35" s="1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9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19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19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18"/>
      <c r="BK35" s="2"/>
      <c r="BL35" s="84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6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4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6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4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6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4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6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4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6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4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6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4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6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4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6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4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6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84" t="s">
        <v>105</v>
      </c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6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84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6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84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6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84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6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84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6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84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6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84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6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84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6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84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6"/>
    </row>
    <row r="56" spans="1:78" ht="13.5" customHeight="1">
      <c r="A56" s="2"/>
      <c r="B56" s="16"/>
      <c r="C56" s="47" t="s">
        <v>30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19"/>
      <c r="R56" s="47" t="s">
        <v>31</v>
      </c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19"/>
      <c r="AG56" s="47" t="s">
        <v>32</v>
      </c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19"/>
      <c r="AV56" s="47" t="s">
        <v>33</v>
      </c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18"/>
      <c r="BK56" s="2"/>
      <c r="BL56" s="84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6"/>
    </row>
    <row r="57" spans="1:78" ht="13.5" customHeight="1">
      <c r="A57" s="2"/>
      <c r="B57" s="1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19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19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19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18"/>
      <c r="BK57" s="2"/>
      <c r="BL57" s="84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6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84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6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84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6"/>
    </row>
    <row r="60" spans="1:78" ht="13.5" customHeight="1">
      <c r="A60" s="2"/>
      <c r="B60" s="48" t="s">
        <v>34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84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6"/>
    </row>
    <row r="61" spans="1:78" ht="13.5" customHeight="1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84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6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84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6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4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84" t="s">
        <v>106</v>
      </c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84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84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6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84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6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84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6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84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6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84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6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84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6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84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6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84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6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84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6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84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6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84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6"/>
    </row>
    <row r="79" spans="1:78" ht="13.5" customHeight="1">
      <c r="A79" s="2"/>
      <c r="B79" s="16"/>
      <c r="C79" s="47" t="s">
        <v>36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19"/>
      <c r="V79" s="19"/>
      <c r="W79" s="47" t="s">
        <v>37</v>
      </c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19"/>
      <c r="AP79" s="19"/>
      <c r="AQ79" s="47" t="s">
        <v>38</v>
      </c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17"/>
      <c r="BJ79" s="18"/>
      <c r="BK79" s="2"/>
      <c r="BL79" s="84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6"/>
    </row>
    <row r="80" spans="1:78" ht="13.5" customHeight="1">
      <c r="A80" s="2"/>
      <c r="B80" s="1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19"/>
      <c r="V80" s="19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19"/>
      <c r="AP80" s="19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17"/>
      <c r="BJ80" s="18"/>
      <c r="BK80" s="2"/>
      <c r="BL80" s="84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6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84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6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7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9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77" t="s">
        <v>49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83" t="s">
        <v>50</v>
      </c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 t="s">
        <v>51</v>
      </c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</row>
    <row r="4" spans="1:143">
      <c r="A4" s="26" t="s">
        <v>52</v>
      </c>
      <c r="B4" s="28"/>
      <c r="C4" s="28"/>
      <c r="D4" s="28"/>
      <c r="E4" s="28"/>
      <c r="F4" s="28"/>
      <c r="G4" s="28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76" t="s">
        <v>53</v>
      </c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 t="s">
        <v>54</v>
      </c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 t="s">
        <v>55</v>
      </c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 t="s">
        <v>56</v>
      </c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 t="s">
        <v>57</v>
      </c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 t="s">
        <v>58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 t="s">
        <v>59</v>
      </c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 t="s">
        <v>60</v>
      </c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 t="s">
        <v>61</v>
      </c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 t="s">
        <v>62</v>
      </c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 t="s">
        <v>63</v>
      </c>
      <c r="ED4" s="76"/>
      <c r="EE4" s="76"/>
      <c r="EF4" s="76"/>
      <c r="EG4" s="76"/>
      <c r="EH4" s="76"/>
      <c r="EI4" s="76"/>
      <c r="EJ4" s="76"/>
      <c r="EK4" s="76"/>
      <c r="EL4" s="76"/>
      <c r="EM4" s="76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285854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香美町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55.78</v>
      </c>
      <c r="O6" s="32">
        <f t="shared" si="3"/>
        <v>99.73</v>
      </c>
      <c r="P6" s="32">
        <f t="shared" si="3"/>
        <v>2538</v>
      </c>
      <c r="Q6" s="32">
        <f t="shared" si="3"/>
        <v>19096</v>
      </c>
      <c r="R6" s="32">
        <f t="shared" si="3"/>
        <v>368.77</v>
      </c>
      <c r="S6" s="32">
        <f t="shared" si="3"/>
        <v>51.78</v>
      </c>
      <c r="T6" s="32">
        <f t="shared" si="3"/>
        <v>18873</v>
      </c>
      <c r="U6" s="32">
        <f t="shared" si="3"/>
        <v>150.94</v>
      </c>
      <c r="V6" s="32">
        <f t="shared" si="3"/>
        <v>125.04</v>
      </c>
      <c r="W6" s="33">
        <f>IF(W7="",NA(),W7)</f>
        <v>110.6</v>
      </c>
      <c r="X6" s="33">
        <f t="shared" ref="X6:AF6" si="4">IF(X7="",NA(),X7)</f>
        <v>88.52</v>
      </c>
      <c r="Y6" s="33">
        <f t="shared" si="4"/>
        <v>73.08</v>
      </c>
      <c r="Z6" s="33">
        <f t="shared" si="4"/>
        <v>78.459999999999994</v>
      </c>
      <c r="AA6" s="33">
        <f t="shared" si="4"/>
        <v>82.71</v>
      </c>
      <c r="AB6" s="33">
        <f t="shared" si="4"/>
        <v>104.82</v>
      </c>
      <c r="AC6" s="33">
        <f t="shared" si="4"/>
        <v>104.95</v>
      </c>
      <c r="AD6" s="33">
        <f t="shared" si="4"/>
        <v>106.55</v>
      </c>
      <c r="AE6" s="33">
        <f t="shared" si="4"/>
        <v>110.01</v>
      </c>
      <c r="AF6" s="33">
        <f t="shared" si="4"/>
        <v>111.21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3">
        <f t="shared" si="5"/>
        <v>38.299999999999997</v>
      </c>
      <c r="AK6" s="33">
        <f t="shared" si="5"/>
        <v>58.81</v>
      </c>
      <c r="AL6" s="33">
        <f t="shared" si="5"/>
        <v>89.77</v>
      </c>
      <c r="AM6" s="33">
        <f t="shared" si="5"/>
        <v>26.83</v>
      </c>
      <c r="AN6" s="33">
        <f t="shared" si="5"/>
        <v>26.81</v>
      </c>
      <c r="AO6" s="33">
        <f t="shared" si="5"/>
        <v>9.56</v>
      </c>
      <c r="AP6" s="33">
        <f t="shared" si="5"/>
        <v>2.8</v>
      </c>
      <c r="AQ6" s="33">
        <f t="shared" si="5"/>
        <v>1.93</v>
      </c>
      <c r="AR6" s="32" t="str">
        <f>IF(AR7="","",IF(AR7="-","【-】","【"&amp;SUBSTITUTE(TEXT(AR7,"#,##0.00"),"-","△")&amp;"】"))</f>
        <v>【0.87】</v>
      </c>
      <c r="AS6" s="33">
        <f>IF(AS7="",NA(),AS7)</f>
        <v>201.86</v>
      </c>
      <c r="AT6" s="33">
        <f t="shared" ref="AT6:BB6" si="6">IF(AT7="",NA(),AT7)</f>
        <v>1294.46</v>
      </c>
      <c r="AU6" s="33">
        <f t="shared" si="6"/>
        <v>544.36</v>
      </c>
      <c r="AV6" s="33">
        <f t="shared" si="6"/>
        <v>138.08000000000001</v>
      </c>
      <c r="AW6" s="33">
        <f t="shared" si="6"/>
        <v>131.04</v>
      </c>
      <c r="AX6" s="33">
        <f t="shared" si="6"/>
        <v>1197.1099999999999</v>
      </c>
      <c r="AY6" s="33">
        <f t="shared" si="6"/>
        <v>1002.64</v>
      </c>
      <c r="AZ6" s="33">
        <f t="shared" si="6"/>
        <v>963.24</v>
      </c>
      <c r="BA6" s="33">
        <f t="shared" si="6"/>
        <v>381.53</v>
      </c>
      <c r="BB6" s="33">
        <f t="shared" si="6"/>
        <v>391.54</v>
      </c>
      <c r="BC6" s="32" t="str">
        <f>IF(BC7="","",IF(BC7="-","【-】","【"&amp;SUBSTITUTE(TEXT(BC7,"#,##0.00"),"-","△")&amp;"】"))</f>
        <v>【262.74】</v>
      </c>
      <c r="BD6" s="33">
        <f>IF(BD7="",NA(),BD7)</f>
        <v>742.01</v>
      </c>
      <c r="BE6" s="33">
        <f t="shared" ref="BE6:BM6" si="7">IF(BE7="",NA(),BE7)</f>
        <v>834.03</v>
      </c>
      <c r="BF6" s="33">
        <f t="shared" si="7"/>
        <v>979.02</v>
      </c>
      <c r="BG6" s="33">
        <f t="shared" si="7"/>
        <v>951.66</v>
      </c>
      <c r="BH6" s="33">
        <f t="shared" si="7"/>
        <v>964.97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400.38</v>
      </c>
      <c r="BL6" s="33">
        <f t="shared" si="7"/>
        <v>393.27</v>
      </c>
      <c r="BM6" s="33">
        <f t="shared" si="7"/>
        <v>386.97</v>
      </c>
      <c r="BN6" s="32" t="str">
        <f>IF(BN7="","",IF(BN7="-","【-】","【"&amp;SUBSTITUTE(TEXT(BN7,"#,##0.00"),"-","△")&amp;"】"))</f>
        <v>【276.38】</v>
      </c>
      <c r="BO6" s="33">
        <f>IF(BO7="",NA(),BO7)</f>
        <v>101.99</v>
      </c>
      <c r="BP6" s="33">
        <f t="shared" ref="BP6:BX6" si="8">IF(BP7="",NA(),BP7)</f>
        <v>81.03</v>
      </c>
      <c r="BQ6" s="33">
        <f t="shared" si="8"/>
        <v>64.010000000000005</v>
      </c>
      <c r="BR6" s="33">
        <f t="shared" si="8"/>
        <v>64.83</v>
      </c>
      <c r="BS6" s="33">
        <f t="shared" si="8"/>
        <v>69.069999999999993</v>
      </c>
      <c r="BT6" s="33">
        <f t="shared" si="8"/>
        <v>90.17</v>
      </c>
      <c r="BU6" s="33">
        <f t="shared" si="8"/>
        <v>90.69</v>
      </c>
      <c r="BV6" s="33">
        <f t="shared" si="8"/>
        <v>96.56</v>
      </c>
      <c r="BW6" s="33">
        <f t="shared" si="8"/>
        <v>100.47</v>
      </c>
      <c r="BX6" s="33">
        <f t="shared" si="8"/>
        <v>101.72</v>
      </c>
      <c r="BY6" s="32" t="str">
        <f>IF(BY7="","",IF(BY7="-","【-】","【"&amp;SUBSTITUTE(TEXT(BY7,"#,##0.00"),"-","△")&amp;"】"))</f>
        <v>【104.99】</v>
      </c>
      <c r="BZ6" s="33">
        <f>IF(BZ7="",NA(),BZ7)</f>
        <v>126.78</v>
      </c>
      <c r="CA6" s="33">
        <f t="shared" ref="CA6:CI6" si="9">IF(CA7="",NA(),CA7)</f>
        <v>162.59</v>
      </c>
      <c r="CB6" s="33">
        <f t="shared" si="9"/>
        <v>215.05</v>
      </c>
      <c r="CC6" s="33">
        <f t="shared" si="9"/>
        <v>216.45</v>
      </c>
      <c r="CD6" s="33">
        <f t="shared" si="9"/>
        <v>204.14</v>
      </c>
      <c r="CE6" s="33">
        <f t="shared" si="9"/>
        <v>210.28</v>
      </c>
      <c r="CF6" s="33">
        <f t="shared" si="9"/>
        <v>211.08</v>
      </c>
      <c r="CG6" s="33">
        <f t="shared" si="9"/>
        <v>177.14</v>
      </c>
      <c r="CH6" s="33">
        <f t="shared" si="9"/>
        <v>169.82</v>
      </c>
      <c r="CI6" s="33">
        <f t="shared" si="9"/>
        <v>168.2</v>
      </c>
      <c r="CJ6" s="32" t="str">
        <f>IF(CJ7="","",IF(CJ7="-","【-】","【"&amp;SUBSTITUTE(TEXT(CJ7,"#,##0.00"),"-","△")&amp;"】"))</f>
        <v>【163.72】</v>
      </c>
      <c r="CK6" s="33">
        <f>IF(CK7="",NA(),CK7)</f>
        <v>47.3</v>
      </c>
      <c r="CL6" s="33">
        <f t="shared" ref="CL6:CT6" si="10">IF(CL7="",NA(),CL7)</f>
        <v>46.05</v>
      </c>
      <c r="CM6" s="33">
        <f t="shared" si="10"/>
        <v>59.09</v>
      </c>
      <c r="CN6" s="33">
        <f t="shared" si="10"/>
        <v>58.1</v>
      </c>
      <c r="CO6" s="33">
        <f t="shared" si="10"/>
        <v>46.64</v>
      </c>
      <c r="CP6" s="33">
        <f t="shared" si="10"/>
        <v>50.49</v>
      </c>
      <c r="CQ6" s="33">
        <f t="shared" si="10"/>
        <v>49.69</v>
      </c>
      <c r="CR6" s="33">
        <f t="shared" si="10"/>
        <v>55.64</v>
      </c>
      <c r="CS6" s="33">
        <f t="shared" si="10"/>
        <v>55.13</v>
      </c>
      <c r="CT6" s="33">
        <f t="shared" si="10"/>
        <v>54.77</v>
      </c>
      <c r="CU6" s="32" t="str">
        <f>IF(CU7="","",IF(CU7="-","【-】","【"&amp;SUBSTITUTE(TEXT(CU7,"#,##0.00"),"-","△")&amp;"】"))</f>
        <v>【59.76】</v>
      </c>
      <c r="CV6" s="33">
        <f>IF(CV7="",NA(),CV7)</f>
        <v>90.83</v>
      </c>
      <c r="CW6" s="33">
        <f t="shared" ref="CW6:DE6" si="11">IF(CW7="",NA(),CW7)</f>
        <v>92.93</v>
      </c>
      <c r="CX6" s="33">
        <f t="shared" si="11"/>
        <v>82.21</v>
      </c>
      <c r="CY6" s="33">
        <f t="shared" si="11"/>
        <v>82.2</v>
      </c>
      <c r="CZ6" s="33">
        <f t="shared" si="11"/>
        <v>81.459999999999994</v>
      </c>
      <c r="DA6" s="33">
        <f t="shared" si="11"/>
        <v>78.7</v>
      </c>
      <c r="DB6" s="33">
        <f t="shared" si="11"/>
        <v>80.010000000000005</v>
      </c>
      <c r="DC6" s="33">
        <f t="shared" si="11"/>
        <v>83.09</v>
      </c>
      <c r="DD6" s="33">
        <f t="shared" si="11"/>
        <v>83</v>
      </c>
      <c r="DE6" s="33">
        <f t="shared" si="11"/>
        <v>82.89</v>
      </c>
      <c r="DF6" s="32" t="str">
        <f>IF(DF7="","",IF(DF7="-","【-】","【"&amp;SUBSTITUTE(TEXT(DF7,"#,##0.00"),"-","△")&amp;"】"))</f>
        <v>【89.95】</v>
      </c>
      <c r="DG6" s="33">
        <f>IF(DG7="",NA(),DG7)</f>
        <v>30.58</v>
      </c>
      <c r="DH6" s="33">
        <f t="shared" ref="DH6:DP6" si="12">IF(DH7="",NA(),DH7)</f>
        <v>21.55</v>
      </c>
      <c r="DI6" s="33">
        <f t="shared" si="12"/>
        <v>12.19</v>
      </c>
      <c r="DJ6" s="33">
        <f t="shared" si="12"/>
        <v>20.85</v>
      </c>
      <c r="DK6" s="33">
        <f t="shared" si="12"/>
        <v>24.55</v>
      </c>
      <c r="DL6" s="33">
        <f t="shared" si="12"/>
        <v>34.24</v>
      </c>
      <c r="DM6" s="33">
        <f t="shared" si="12"/>
        <v>35.18</v>
      </c>
      <c r="DN6" s="33">
        <f t="shared" si="12"/>
        <v>39.06</v>
      </c>
      <c r="DO6" s="33">
        <f t="shared" si="12"/>
        <v>46.66</v>
      </c>
      <c r="DP6" s="33">
        <f t="shared" si="12"/>
        <v>47.46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3">
        <f t="shared" ref="DS6:EA6" si="13">IF(DS7="",NA(),DS7)</f>
        <v>1.22</v>
      </c>
      <c r="DT6" s="33">
        <f t="shared" si="13"/>
        <v>0.67</v>
      </c>
      <c r="DU6" s="33">
        <f t="shared" si="13"/>
        <v>6.56</v>
      </c>
      <c r="DV6" s="32">
        <f t="shared" si="13"/>
        <v>0</v>
      </c>
      <c r="DW6" s="33">
        <f t="shared" si="13"/>
        <v>6.81</v>
      </c>
      <c r="DX6" s="33">
        <f t="shared" si="13"/>
        <v>8.41</v>
      </c>
      <c r="DY6" s="33">
        <f t="shared" si="13"/>
        <v>8.8699999999999992</v>
      </c>
      <c r="DZ6" s="33">
        <f t="shared" si="13"/>
        <v>9.85</v>
      </c>
      <c r="EA6" s="33">
        <f t="shared" si="13"/>
        <v>9.7100000000000009</v>
      </c>
      <c r="EB6" s="32" t="str">
        <f>IF(EB7="","",IF(EB7="-","【-】","【"&amp;SUBSTITUTE(TEXT(EB7,"#,##0.00"),"-","△")&amp;"】"))</f>
        <v>【13.18】</v>
      </c>
      <c r="EC6" s="33">
        <f>IF(EC7="",NA(),EC7)</f>
        <v>0.6</v>
      </c>
      <c r="ED6" s="32">
        <f t="shared" ref="ED6:EL6" si="14">IF(ED7="",NA(),ED7)</f>
        <v>0</v>
      </c>
      <c r="EE6" s="33">
        <f t="shared" si="14"/>
        <v>0.34</v>
      </c>
      <c r="EF6" s="32">
        <f t="shared" si="14"/>
        <v>0</v>
      </c>
      <c r="EG6" s="33">
        <f t="shared" si="14"/>
        <v>0.15</v>
      </c>
      <c r="EH6" s="33">
        <f t="shared" si="14"/>
        <v>0.82</v>
      </c>
      <c r="EI6" s="33">
        <f t="shared" si="14"/>
        <v>0.66</v>
      </c>
      <c r="EJ6" s="33">
        <f t="shared" si="14"/>
        <v>0.67</v>
      </c>
      <c r="EK6" s="33">
        <f t="shared" si="14"/>
        <v>0.66</v>
      </c>
      <c r="EL6" s="33">
        <f t="shared" si="14"/>
        <v>0.99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285854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55.78</v>
      </c>
      <c r="O7" s="36">
        <v>99.73</v>
      </c>
      <c r="P7" s="36">
        <v>2538</v>
      </c>
      <c r="Q7" s="36">
        <v>19096</v>
      </c>
      <c r="R7" s="36">
        <v>368.77</v>
      </c>
      <c r="S7" s="36">
        <v>51.78</v>
      </c>
      <c r="T7" s="36">
        <v>18873</v>
      </c>
      <c r="U7" s="36">
        <v>150.94</v>
      </c>
      <c r="V7" s="36">
        <v>125.04</v>
      </c>
      <c r="W7" s="36">
        <v>110.6</v>
      </c>
      <c r="X7" s="36">
        <v>88.52</v>
      </c>
      <c r="Y7" s="36">
        <v>73.08</v>
      </c>
      <c r="Z7" s="36">
        <v>78.459999999999994</v>
      </c>
      <c r="AA7" s="36">
        <v>82.71</v>
      </c>
      <c r="AB7" s="36">
        <v>104.82</v>
      </c>
      <c r="AC7" s="36">
        <v>104.95</v>
      </c>
      <c r="AD7" s="36">
        <v>106.55</v>
      </c>
      <c r="AE7" s="36">
        <v>110.01</v>
      </c>
      <c r="AF7" s="36">
        <v>111.21</v>
      </c>
      <c r="AG7" s="36">
        <v>113.56</v>
      </c>
      <c r="AH7" s="36">
        <v>0</v>
      </c>
      <c r="AI7" s="36">
        <v>0</v>
      </c>
      <c r="AJ7" s="36">
        <v>38.299999999999997</v>
      </c>
      <c r="AK7" s="36">
        <v>58.81</v>
      </c>
      <c r="AL7" s="36">
        <v>89.77</v>
      </c>
      <c r="AM7" s="36">
        <v>26.83</v>
      </c>
      <c r="AN7" s="36">
        <v>26.81</v>
      </c>
      <c r="AO7" s="36">
        <v>9.56</v>
      </c>
      <c r="AP7" s="36">
        <v>2.8</v>
      </c>
      <c r="AQ7" s="36">
        <v>1.93</v>
      </c>
      <c r="AR7" s="36">
        <v>0.87</v>
      </c>
      <c r="AS7" s="36">
        <v>201.86</v>
      </c>
      <c r="AT7" s="36">
        <v>1294.46</v>
      </c>
      <c r="AU7" s="36">
        <v>544.36</v>
      </c>
      <c r="AV7" s="36">
        <v>138.08000000000001</v>
      </c>
      <c r="AW7" s="36">
        <v>131.04</v>
      </c>
      <c r="AX7" s="36">
        <v>1197.1099999999999</v>
      </c>
      <c r="AY7" s="36">
        <v>1002.64</v>
      </c>
      <c r="AZ7" s="36">
        <v>963.24</v>
      </c>
      <c r="BA7" s="36">
        <v>381.53</v>
      </c>
      <c r="BB7" s="36">
        <v>391.54</v>
      </c>
      <c r="BC7" s="36">
        <v>262.74</v>
      </c>
      <c r="BD7" s="36">
        <v>742.01</v>
      </c>
      <c r="BE7" s="36">
        <v>834.03</v>
      </c>
      <c r="BF7" s="36">
        <v>979.02</v>
      </c>
      <c r="BG7" s="36">
        <v>951.66</v>
      </c>
      <c r="BH7" s="36">
        <v>964.97</v>
      </c>
      <c r="BI7" s="36">
        <v>532.29999999999995</v>
      </c>
      <c r="BJ7" s="36">
        <v>520.29999999999995</v>
      </c>
      <c r="BK7" s="36">
        <v>400.38</v>
      </c>
      <c r="BL7" s="36">
        <v>393.27</v>
      </c>
      <c r="BM7" s="36">
        <v>386.97</v>
      </c>
      <c r="BN7" s="36">
        <v>276.38</v>
      </c>
      <c r="BO7" s="36">
        <v>101.99</v>
      </c>
      <c r="BP7" s="36">
        <v>81.03</v>
      </c>
      <c r="BQ7" s="36">
        <v>64.010000000000005</v>
      </c>
      <c r="BR7" s="36">
        <v>64.83</v>
      </c>
      <c r="BS7" s="36">
        <v>69.069999999999993</v>
      </c>
      <c r="BT7" s="36">
        <v>90.17</v>
      </c>
      <c r="BU7" s="36">
        <v>90.69</v>
      </c>
      <c r="BV7" s="36">
        <v>96.56</v>
      </c>
      <c r="BW7" s="36">
        <v>100.47</v>
      </c>
      <c r="BX7" s="36">
        <v>101.72</v>
      </c>
      <c r="BY7" s="36">
        <v>104.99</v>
      </c>
      <c r="BZ7" s="36">
        <v>126.78</v>
      </c>
      <c r="CA7" s="36">
        <v>162.59</v>
      </c>
      <c r="CB7" s="36">
        <v>215.05</v>
      </c>
      <c r="CC7" s="36">
        <v>216.45</v>
      </c>
      <c r="CD7" s="36">
        <v>204.14</v>
      </c>
      <c r="CE7" s="36">
        <v>210.28</v>
      </c>
      <c r="CF7" s="36">
        <v>211.08</v>
      </c>
      <c r="CG7" s="36">
        <v>177.14</v>
      </c>
      <c r="CH7" s="36">
        <v>169.82</v>
      </c>
      <c r="CI7" s="36">
        <v>168.2</v>
      </c>
      <c r="CJ7" s="36">
        <v>163.72</v>
      </c>
      <c r="CK7" s="36">
        <v>47.3</v>
      </c>
      <c r="CL7" s="36">
        <v>46.05</v>
      </c>
      <c r="CM7" s="36">
        <v>59.09</v>
      </c>
      <c r="CN7" s="36">
        <v>58.1</v>
      </c>
      <c r="CO7" s="36">
        <v>46.64</v>
      </c>
      <c r="CP7" s="36">
        <v>50.49</v>
      </c>
      <c r="CQ7" s="36">
        <v>49.69</v>
      </c>
      <c r="CR7" s="36">
        <v>55.64</v>
      </c>
      <c r="CS7" s="36">
        <v>55.13</v>
      </c>
      <c r="CT7" s="36">
        <v>54.77</v>
      </c>
      <c r="CU7" s="36">
        <v>59.76</v>
      </c>
      <c r="CV7" s="36">
        <v>90.83</v>
      </c>
      <c r="CW7" s="36">
        <v>92.93</v>
      </c>
      <c r="CX7" s="36">
        <v>82.21</v>
      </c>
      <c r="CY7" s="36">
        <v>82.2</v>
      </c>
      <c r="CZ7" s="36">
        <v>81.459999999999994</v>
      </c>
      <c r="DA7" s="36">
        <v>78.7</v>
      </c>
      <c r="DB7" s="36">
        <v>80.010000000000005</v>
      </c>
      <c r="DC7" s="36">
        <v>83.09</v>
      </c>
      <c r="DD7" s="36">
        <v>83</v>
      </c>
      <c r="DE7" s="36">
        <v>82.89</v>
      </c>
      <c r="DF7" s="36">
        <v>89.95</v>
      </c>
      <c r="DG7" s="36">
        <v>30.58</v>
      </c>
      <c r="DH7" s="36">
        <v>21.55</v>
      </c>
      <c r="DI7" s="36">
        <v>12.19</v>
      </c>
      <c r="DJ7" s="36">
        <v>20.85</v>
      </c>
      <c r="DK7" s="36">
        <v>24.55</v>
      </c>
      <c r="DL7" s="36">
        <v>34.24</v>
      </c>
      <c r="DM7" s="36">
        <v>35.18</v>
      </c>
      <c r="DN7" s="36">
        <v>39.06</v>
      </c>
      <c r="DO7" s="36">
        <v>46.66</v>
      </c>
      <c r="DP7" s="36">
        <v>47.46</v>
      </c>
      <c r="DQ7" s="36">
        <v>47.18</v>
      </c>
      <c r="DR7" s="36">
        <v>0</v>
      </c>
      <c r="DS7" s="36">
        <v>1.22</v>
      </c>
      <c r="DT7" s="36">
        <v>0.67</v>
      </c>
      <c r="DU7" s="36">
        <v>6.56</v>
      </c>
      <c r="DV7" s="36">
        <v>0</v>
      </c>
      <c r="DW7" s="36">
        <v>6.81</v>
      </c>
      <c r="DX7" s="36">
        <v>8.41</v>
      </c>
      <c r="DY7" s="36">
        <v>8.8699999999999992</v>
      </c>
      <c r="DZ7" s="36">
        <v>9.85</v>
      </c>
      <c r="EA7" s="36">
        <v>9.7100000000000009</v>
      </c>
      <c r="EB7" s="36">
        <v>13.18</v>
      </c>
      <c r="EC7" s="36">
        <v>0.6</v>
      </c>
      <c r="ED7" s="36">
        <v>0</v>
      </c>
      <c r="EE7" s="36">
        <v>0.34</v>
      </c>
      <c r="EF7" s="36">
        <v>0</v>
      </c>
      <c r="EG7" s="36">
        <v>0.15</v>
      </c>
      <c r="EH7" s="36">
        <v>0.82</v>
      </c>
      <c r="EI7" s="36">
        <v>0.66</v>
      </c>
      <c r="EJ7" s="36">
        <v>0.67</v>
      </c>
      <c r="EK7" s="36">
        <v>0.66</v>
      </c>
      <c r="EL7" s="36">
        <v>0.99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kami</cp:lastModifiedBy>
  <cp:lastPrinted>2017-02-03T08:20:23Z</cp:lastPrinted>
  <dcterms:created xsi:type="dcterms:W3CDTF">2017-02-01T08:45:37Z</dcterms:created>
  <dcterms:modified xsi:type="dcterms:W3CDTF">2017-02-03T08:21:26Z</dcterms:modified>
  <cp:category/>
</cp:coreProperties>
</file>