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上下水道課\下水\02 決算統計\01 経営比較分析表\20170213【兵庫県市町振興課・重要】下水道事業に係る「経営比較分析表」の分析等について 添付ファイル有り\02 回答\"/>
    </mc:Choice>
  </mc:AlternateContent>
  <workbookProtection workbookAlgorithmName="SHA-512" workbookHashValue="wgLgnMXUvoVwODsHmaagfWIeJ14TxU4LgidxNRo1X8wK++k/JgRn7CM8U8vgq6a0yzvlweckQ98sx0/OY+9rVw==" workbookSaltValue="+FUJidhtSXMQDDOtGP9nxA==" workbookSpinCount="100000" lockStructure="1"/>
  <bookViews>
    <workbookView xWindow="0" yWindow="0" windowWidth="20730" windowHeight="940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<sst xmlns="http://schemas.openxmlformats.org/spreadsheetml/2006/main" count="226" uniqueCount="111">
  <si>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</si>
  <si>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</si>
  <si>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</si>
  <si>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</si>
  <si>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</si>
  <si>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</si>
  <si>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</si>
  <si>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</si>
  <si>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</si>
  <si>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</si>
  <si>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</si>
  <si>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</si>
  <si>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</si>
  <si>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</si>
  <si>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</si>
  <si>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</si>
  <si>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</si>
  <si>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</si>
  <si>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</si>
  <si>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</si>
  <si>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</si>
  <si>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</si>
  <si>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</si>
  <si>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</si>
  <si>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</si>
  <si>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</si>
  <si>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</si>
  <si>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</si>
  <si>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</si>
  <si>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</si>
  <si>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</si>
  <si>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</si>
  <si>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</si>
  <si>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</si>
  <si>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</si>
  <si>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</si>
  <si>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</si>
  <si>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</si>
  <si>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</si>
  <si>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</si>
  <si>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</si>
  <si>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</si>
  <si>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</si>
  <si>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</si>
  <si>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</si>
  <si>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</si>
  <si>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</si>
  <si>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</si>
  <si>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</si>
  <si>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</si>
  <si>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</si>
  <si>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</si>
  <si>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</si>
  <si>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</si>
  <si>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</si>
  <si>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</si>
  <si>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</si>
  <si>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</si>
  <si>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</si>
  <si>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</si>
  <si>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</si>
  <si>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</si>
  <si>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</si>
  <si>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</si>
  <si>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</si>
  <si>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</si>
  <si>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</si>
  <si>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</si>
  <si>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</si>
  <si>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</si>
  <si>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</si>
  <si>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</si>
  <si>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</si>
  <si>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</si>
  <si>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</si>
  <si>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</si>
  <si>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</si>
  <si>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</si>
  <si>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</si>
  <si>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</si>
  <si>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</si>
  <si>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</si>
  <si>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</si>
  <si>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</si>
  <si>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</si>
  <si>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</si>
  <si>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</si>
  <si>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</si>
  <si>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</si>
  <si>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</si>
  <si>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</si>
  <si>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</si>
  <si>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</si>
  <si>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</si>
  <si>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</si>
  <si>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</si>
  <si>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上郡町</t>
  </si>
  <si>
    <t>法非適用</t>
  </si>
  <si>
    <t>下水道事業</t>
  </si>
  <si>
    <t>特定環境保全公共下水道</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</si>
  <si>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</si>
  <si>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</si>
  <si>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</si>
  <si>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</si>
  <si>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</si>
  <si>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</si>
  <si>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</si>
  <si>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</si>
  <si>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特定環境保全公共下水道は、ここ数年においては管渠の更新は行われていません。老朽化対策については、日常生活や社会活動に重大な影響を及ぼす事故発生や機能停止を未然に防止するため、限られた財源の中で、効率的で計画的な老朽化対策について検討します。</t>
    <rPh sb="1" eb="3">
      <t>トクテイ</t>
    </rPh>
    <rPh sb="3" eb="5">
      <t>カンキョウ</t>
    </rPh>
    <rPh sb="5" eb="7">
      <t>ホゼン</t>
    </rPh>
    <rPh sb="7" eb="9">
      <t>コウキョウ</t>
    </rPh>
    <rPh sb="9" eb="11">
      <t>ゲスイ</t>
    </rPh>
    <rPh sb="11" eb="12">
      <t>ドウ</t>
    </rPh>
    <rPh sb="16" eb="18">
      <t>スウネン</t>
    </rPh>
    <rPh sb="23" eb="25">
      <t>カンキョ</t>
    </rPh>
    <rPh sb="26" eb="28">
      <t>コウシン</t>
    </rPh>
    <rPh sb="29" eb="30">
      <t>オコナ</t>
    </rPh>
    <rPh sb="38" eb="41">
      <t>ロウキュウカ</t>
    </rPh>
    <rPh sb="41" eb="43">
      <t>タイサク</t>
    </rPh>
    <phoneticPr fontId="4"/>
  </si>
  <si>
    <t>　平成27年度単年度の収益的収支比率は、81.28％となっており、平成26年度に比べ△0.59％となった。また、過去５年間平均は、79.80％となっており、今後も経営健全化に向けた取組みが必要です。
　企業債残高対事業規模比率は類似団体と比較して低い数値でありますが、公費負担の増加は、町全体の財政状況に影響があるため、企業債残高については、注視する必要があります。
　料金収入の適切性を示す経費回収率は、平成27年度単年度では100.0％となっており、概ね健全な状況であるといえます。
　費用の効率性を示す汚水処理原価は、全国平均より大幅に低くなっています。汚水処理原価は、汚水処理費のうち修繕費の規模の大小が数値増減に影響しており、各年度の修繕規模が大きい場合、汚水処理原価は高くなります。今後も効率的な維持管理に努めます。
　水洗化率は平成27年度単年度では88.92％で、前年度に比べ0.49%上昇していますが、今後も水洗化のPRを行います。</t>
    <rPh sb="1" eb="3">
      <t>ヘイセイ</t>
    </rPh>
    <rPh sb="5" eb="7">
      <t>ネンド</t>
    </rPh>
    <rPh sb="7" eb="10">
      <t>タンネンド</t>
    </rPh>
    <rPh sb="11" eb="14">
      <t>シュウエキテキ</t>
    </rPh>
    <rPh sb="14" eb="16">
      <t>シュウシ</t>
    </rPh>
    <rPh sb="16" eb="18">
      <t>ヒリツ</t>
    </rPh>
    <rPh sb="33" eb="35">
      <t>ヘイセイ</t>
    </rPh>
    <rPh sb="37" eb="39">
      <t>ネンド</t>
    </rPh>
    <rPh sb="40" eb="41">
      <t>クラ</t>
    </rPh>
    <rPh sb="56" eb="58">
      <t>カコ</t>
    </rPh>
    <rPh sb="59" eb="61">
      <t>ネンカン</t>
    </rPh>
    <rPh sb="61" eb="63">
      <t>ヘイキン</t>
    </rPh>
    <rPh sb="78" eb="80">
      <t>コンゴ</t>
    </rPh>
    <rPh sb="81" eb="83">
      <t>ケイエイ</t>
    </rPh>
    <rPh sb="83" eb="86">
      <t>ケンゼンカ</t>
    </rPh>
    <rPh sb="87" eb="88">
      <t>ム</t>
    </rPh>
    <rPh sb="90" eb="91">
      <t>ト</t>
    </rPh>
    <rPh sb="91" eb="92">
      <t>ク</t>
    </rPh>
    <rPh sb="94" eb="96">
      <t>ヒツヨウ</t>
    </rPh>
    <rPh sb="205" eb="207">
      <t>ヘイセイ</t>
    </rPh>
    <rPh sb="209" eb="211">
      <t>ネンド</t>
    </rPh>
    <rPh sb="211" eb="214">
      <t>タンネンド</t>
    </rPh>
    <rPh sb="229" eb="230">
      <t>オオム</t>
    </rPh>
    <rPh sb="231" eb="233">
      <t>ケンゼン</t>
    </rPh>
    <rPh sb="234" eb="236">
      <t>ジョウキョウ</t>
    </rPh>
    <rPh sb="265" eb="267">
      <t>ゼンコク</t>
    </rPh>
    <rPh sb="267" eb="269">
      <t>ヘイキン</t>
    </rPh>
    <rPh sb="271" eb="273">
      <t>オオハバ</t>
    </rPh>
    <rPh sb="274" eb="275">
      <t>ヒク</t>
    </rPh>
    <rPh sb="283" eb="285">
      <t>オスイ</t>
    </rPh>
    <rPh sb="285" eb="287">
      <t>ショリ</t>
    </rPh>
    <rPh sb="287" eb="289">
      <t>ゲンカ</t>
    </rPh>
    <rPh sb="291" eb="293">
      <t>オスイ</t>
    </rPh>
    <rPh sb="293" eb="295">
      <t>ショリ</t>
    </rPh>
    <rPh sb="295" eb="296">
      <t>ヒ</t>
    </rPh>
    <rPh sb="299" eb="302">
      <t>シュウゼンヒ</t>
    </rPh>
    <rPh sb="303" eb="305">
      <t>キボ</t>
    </rPh>
    <rPh sb="306" eb="308">
      <t>ダイショウ</t>
    </rPh>
    <rPh sb="309" eb="311">
      <t>スウチ</t>
    </rPh>
    <rPh sb="311" eb="313">
      <t>ゾウゲン</t>
    </rPh>
    <rPh sb="314" eb="316">
      <t>エイキョウ</t>
    </rPh>
    <rPh sb="321" eb="322">
      <t>カク</t>
    </rPh>
    <rPh sb="322" eb="324">
      <t>ネンド</t>
    </rPh>
    <rPh sb="325" eb="327">
      <t>シュウゼン</t>
    </rPh>
    <rPh sb="327" eb="329">
      <t>キボ</t>
    </rPh>
    <rPh sb="330" eb="331">
      <t>オオ</t>
    </rPh>
    <rPh sb="333" eb="335">
      <t>バアイ</t>
    </rPh>
    <rPh sb="336" eb="338">
      <t>オスイ</t>
    </rPh>
    <rPh sb="338" eb="340">
      <t>ショリ</t>
    </rPh>
    <rPh sb="340" eb="342">
      <t>ゲンカ</t>
    </rPh>
    <rPh sb="343" eb="344">
      <t>タカ</t>
    </rPh>
    <rPh sb="350" eb="352">
      <t>コンゴ</t>
    </rPh>
    <rPh sb="353" eb="356">
      <t>コウリツテキ</t>
    </rPh>
    <rPh sb="357" eb="359">
      <t>イジ</t>
    </rPh>
    <rPh sb="359" eb="361">
      <t>カンリ</t>
    </rPh>
    <rPh sb="362" eb="363">
      <t>ツト</t>
    </rPh>
    <rPh sb="372" eb="375">
      <t>スイセンカ</t>
    </rPh>
    <rPh sb="375" eb="376">
      <t>リツ</t>
    </rPh>
    <rPh sb="377" eb="379">
      <t>ヘイセイ</t>
    </rPh>
    <rPh sb="381" eb="383">
      <t>ネンド</t>
    </rPh>
    <rPh sb="383" eb="386">
      <t>タンネンド</t>
    </rPh>
    <rPh sb="396" eb="398">
      <t>ゼンネン</t>
    </rPh>
    <rPh sb="398" eb="399">
      <t>ド</t>
    </rPh>
    <rPh sb="400" eb="401">
      <t>クラ</t>
    </rPh>
    <rPh sb="407" eb="409">
      <t>ジョウショウ</t>
    </rPh>
    <rPh sb="416" eb="418">
      <t>コンゴ</t>
    </rPh>
    <rPh sb="419" eb="422">
      <t>スイセンカ</t>
    </rPh>
    <rPh sb="426" eb="427">
      <t>オコナ</t>
    </rPh>
    <phoneticPr fontId="4"/>
  </si>
  <si>
    <t>　特定環境保全公共下水道は、公共下水道事業の処理場に接続されており、一体的に整備されていることから、公共下水道事業と同様に、投資のために借入した地方債の残高が高い水準です。
　今後も将来世代の地方債償還金の負担の増大を考慮し、計画的に老朽化した施設の更新を行っていく必要があります。
　また、経営改善のため、経営戦略の策定を行い、経営の効率化を目指し、経営状況を注視した上で、地方公営企業法適用による公営企業会計への移行などにより、健全な経営化に向けて、適切な使用料の設定などを検討していきます。</t>
    <rPh sb="1" eb="3">
      <t>トクテイ</t>
    </rPh>
    <rPh sb="3" eb="5">
      <t>カンキョウ</t>
    </rPh>
    <rPh sb="5" eb="7">
      <t>ホゼン</t>
    </rPh>
    <rPh sb="7" eb="9">
      <t>コウキョウ</t>
    </rPh>
    <rPh sb="9" eb="11">
      <t>ゲスイ</t>
    </rPh>
    <rPh sb="11" eb="12">
      <t>ドウ</t>
    </rPh>
    <rPh sb="14" eb="16">
      <t>コウキョウ</t>
    </rPh>
    <rPh sb="16" eb="18">
      <t>ゲスイ</t>
    </rPh>
    <rPh sb="18" eb="19">
      <t>ドウ</t>
    </rPh>
    <rPh sb="19" eb="21">
      <t>ジギョウ</t>
    </rPh>
    <rPh sb="22" eb="25">
      <t>ショリジョウ</t>
    </rPh>
    <rPh sb="26" eb="28">
      <t>セツゾク</t>
    </rPh>
    <rPh sb="34" eb="37">
      <t>イッタイテキ</t>
    </rPh>
    <rPh sb="38" eb="40">
      <t>セイビ</t>
    </rPh>
    <rPh sb="50" eb="52">
      <t>コウキョウ</t>
    </rPh>
    <rPh sb="52" eb="54">
      <t>ゲスイ</t>
    </rPh>
    <rPh sb="54" eb="55">
      <t>ドウ</t>
    </rPh>
    <rPh sb="55" eb="57">
      <t>ジギョウ</t>
    </rPh>
    <rPh sb="58" eb="60">
      <t>ドウヨウ</t>
    </rPh>
    <rPh sb="62" eb="64">
      <t>トウシ</t>
    </rPh>
    <rPh sb="68" eb="70">
      <t>カリイレ</t>
    </rPh>
    <rPh sb="72" eb="74">
      <t>チホウ</t>
    </rPh>
    <rPh sb="74" eb="75">
      <t>サイ</t>
    </rPh>
    <rPh sb="76" eb="78">
      <t>ザンダカ</t>
    </rPh>
    <rPh sb="79" eb="80">
      <t>タカ</t>
    </rPh>
    <rPh sb="81" eb="83">
      <t>スイジュン</t>
    </rPh>
    <rPh sb="88" eb="90">
      <t>コンゴ</t>
    </rPh>
    <rPh sb="91" eb="93">
      <t>ショウライ</t>
    </rPh>
    <rPh sb="93" eb="95">
      <t>セダイ</t>
    </rPh>
    <rPh sb="96" eb="99">
      <t>チホウサイ</t>
    </rPh>
    <rPh sb="99" eb="102">
      <t>ショウカンキン</t>
    </rPh>
    <rPh sb="103" eb="105">
      <t>フタン</t>
    </rPh>
    <rPh sb="106" eb="108">
      <t>ゾウダイ</t>
    </rPh>
    <rPh sb="109" eb="111">
      <t>コウリョ</t>
    </rPh>
    <rPh sb="113" eb="115">
      <t>ケイカク</t>
    </rPh>
    <rPh sb="115" eb="116">
      <t>テキ</t>
    </rPh>
    <rPh sb="117" eb="120">
      <t>ロウキュウカ</t>
    </rPh>
    <rPh sb="122" eb="124">
      <t>シセツ</t>
    </rPh>
    <rPh sb="125" eb="127">
      <t>コウシン</t>
    </rPh>
    <rPh sb="128" eb="129">
      <t>オコナ</t>
    </rPh>
    <rPh sb="133" eb="135">
      <t>ヒツヨウ</t>
    </rPh>
    <rPh sb="188" eb="190">
      <t>チホウ</t>
    </rPh>
    <rPh sb="190" eb="192">
      <t>コウエイ</t>
    </rPh>
    <rPh sb="192" eb="194">
      <t>キギョウ</t>
    </rPh>
    <rPh sb="195" eb="197">
      <t>テキヨウ</t>
    </rPh>
    <rPh sb="200" eb="202">
      <t>コウエイ</t>
    </rPh>
    <rPh sb="202" eb="204">
      <t>キギョウ</t>
    </rPh>
    <rPh sb="204" eb="206">
      <t>カイケイ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</si>
</sst>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94553952"/>
        <c:axId val="194554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7.0000000000000007E-2</c:v>
                </c:pt>
                <c:pt idx="3">
                  <c:v>0.08</c:v>
                </c:pt>
                <c:pt idx="4">
                  <c:v>0.26</c:v>
                </c:pt>
              </c:numCache>
            </c:numRef>
          </c:val>
          <c:smooth val="0"/>
        </c:ser>
        <c:dLbls>
          <c:showLegendKey val="0"/>
          <c:showVal val="0"/>
          <c:showCatName val="0"/>
          <c:showSerName val="0"/>
          <c:showPercent val="0"/>
          <c:showBubbleSize val="0"/>
        </c:dLbls>
        <c:marker val="1"/>
        <c:smooth val="0"/>
        <c:axId val="194553952"/>
        <c:axId val="194554336"/>
      </c:lineChart>
      <c:dateAx>
        <c:axId val="194553952"/>
        <c:scaling>
          <c:orientation val="minMax"/>
        </c:scaling>
        <c:delete val="1"/>
        <c:axPos val="b"/>
        <c:numFmt formatCode="ge" sourceLinked="1"/>
        <c:majorTickMark val="none"/>
        <c:minorTickMark val="none"/>
        <c:tickLblPos val="none"/>
        <c:crossAx val="194554336"/>
        <c:crosses val="autoZero"/>
        <c:auto val="1"/>
        <c:lblOffset val="100"/>
        <c:baseTimeUnit val="years"/>
      </c:dateAx>
      <c:valAx>
        <c:axId val="194554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553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95221976"/>
        <c:axId val="195222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36.799999999999997</c:v>
                </c:pt>
                <c:pt idx="1">
                  <c:v>36.67</c:v>
                </c:pt>
                <c:pt idx="2">
                  <c:v>36.200000000000003</c:v>
                </c:pt>
                <c:pt idx="3">
                  <c:v>34.74</c:v>
                </c:pt>
                <c:pt idx="4">
                  <c:v>36.65</c:v>
                </c:pt>
              </c:numCache>
            </c:numRef>
          </c:val>
          <c:smooth val="0"/>
        </c:ser>
        <c:dLbls>
          <c:showLegendKey val="0"/>
          <c:showVal val="0"/>
          <c:showCatName val="0"/>
          <c:showSerName val="0"/>
          <c:showPercent val="0"/>
          <c:showBubbleSize val="0"/>
        </c:dLbls>
        <c:marker val="1"/>
        <c:smooth val="0"/>
        <c:axId val="195221976"/>
        <c:axId val="195222368"/>
      </c:lineChart>
      <c:dateAx>
        <c:axId val="195221976"/>
        <c:scaling>
          <c:orientation val="minMax"/>
        </c:scaling>
        <c:delete val="1"/>
        <c:axPos val="b"/>
        <c:numFmt formatCode="ge" sourceLinked="1"/>
        <c:majorTickMark val="none"/>
        <c:minorTickMark val="none"/>
        <c:tickLblPos val="none"/>
        <c:crossAx val="195222368"/>
        <c:crosses val="autoZero"/>
        <c:auto val="1"/>
        <c:lblOffset val="100"/>
        <c:baseTimeUnit val="years"/>
      </c:dateAx>
      <c:valAx>
        <c:axId val="195222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221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86.99</c:v>
                </c:pt>
                <c:pt idx="1">
                  <c:v>87.1</c:v>
                </c:pt>
                <c:pt idx="2">
                  <c:v>88.06</c:v>
                </c:pt>
                <c:pt idx="3">
                  <c:v>88.43</c:v>
                </c:pt>
                <c:pt idx="4">
                  <c:v>88.92</c:v>
                </c:pt>
              </c:numCache>
            </c:numRef>
          </c:val>
        </c:ser>
        <c:dLbls>
          <c:showLegendKey val="0"/>
          <c:showVal val="0"/>
          <c:showCatName val="0"/>
          <c:showSerName val="0"/>
          <c:showPercent val="0"/>
          <c:showBubbleSize val="0"/>
        </c:dLbls>
        <c:gapWidth val="150"/>
        <c:axId val="195543920"/>
        <c:axId val="195544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71.62</c:v>
                </c:pt>
                <c:pt idx="1">
                  <c:v>71.239999999999995</c:v>
                </c:pt>
                <c:pt idx="2">
                  <c:v>71.069999999999993</c:v>
                </c:pt>
                <c:pt idx="3">
                  <c:v>70.14</c:v>
                </c:pt>
                <c:pt idx="4">
                  <c:v>68.83</c:v>
                </c:pt>
              </c:numCache>
            </c:numRef>
          </c:val>
          <c:smooth val="0"/>
        </c:ser>
        <c:dLbls>
          <c:showLegendKey val="0"/>
          <c:showVal val="0"/>
          <c:showCatName val="0"/>
          <c:showSerName val="0"/>
          <c:showPercent val="0"/>
          <c:showBubbleSize val="0"/>
        </c:dLbls>
        <c:marker val="1"/>
        <c:smooth val="0"/>
        <c:axId val="195543920"/>
        <c:axId val="195544312"/>
      </c:lineChart>
      <c:dateAx>
        <c:axId val="195543920"/>
        <c:scaling>
          <c:orientation val="minMax"/>
        </c:scaling>
        <c:delete val="1"/>
        <c:axPos val="b"/>
        <c:numFmt formatCode="ge" sourceLinked="1"/>
        <c:majorTickMark val="none"/>
        <c:minorTickMark val="none"/>
        <c:tickLblPos val="none"/>
        <c:crossAx val="195544312"/>
        <c:crosses val="autoZero"/>
        <c:auto val="1"/>
        <c:lblOffset val="100"/>
        <c:baseTimeUnit val="years"/>
      </c:dateAx>
      <c:valAx>
        <c:axId val="195544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543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73.89</c:v>
                </c:pt>
                <c:pt idx="1">
                  <c:v>81.48</c:v>
                </c:pt>
                <c:pt idx="2">
                  <c:v>80.5</c:v>
                </c:pt>
                <c:pt idx="3">
                  <c:v>81.87</c:v>
                </c:pt>
                <c:pt idx="4">
                  <c:v>81.28</c:v>
                </c:pt>
              </c:numCache>
            </c:numRef>
          </c:val>
        </c:ser>
        <c:dLbls>
          <c:showLegendKey val="0"/>
          <c:showVal val="0"/>
          <c:showCatName val="0"/>
          <c:showSerName val="0"/>
          <c:showPercent val="0"/>
          <c:showBubbleSize val="0"/>
        </c:dLbls>
        <c:gapWidth val="150"/>
        <c:axId val="195321152"/>
        <c:axId val="195282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5321152"/>
        <c:axId val="195282864"/>
      </c:lineChart>
      <c:dateAx>
        <c:axId val="195321152"/>
        <c:scaling>
          <c:orientation val="minMax"/>
        </c:scaling>
        <c:delete val="1"/>
        <c:axPos val="b"/>
        <c:numFmt formatCode="ge" sourceLinked="1"/>
        <c:majorTickMark val="none"/>
        <c:minorTickMark val="none"/>
        <c:tickLblPos val="none"/>
        <c:crossAx val="195282864"/>
        <c:crosses val="autoZero"/>
        <c:auto val="1"/>
        <c:lblOffset val="100"/>
        <c:baseTimeUnit val="years"/>
      </c:dateAx>
      <c:valAx>
        <c:axId val="195282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321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4537424"/>
        <c:axId val="195382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4537424"/>
        <c:axId val="195382544"/>
      </c:lineChart>
      <c:dateAx>
        <c:axId val="194537424"/>
        <c:scaling>
          <c:orientation val="minMax"/>
        </c:scaling>
        <c:delete val="1"/>
        <c:axPos val="b"/>
        <c:numFmt formatCode="ge" sourceLinked="1"/>
        <c:majorTickMark val="none"/>
        <c:minorTickMark val="none"/>
        <c:tickLblPos val="none"/>
        <c:crossAx val="195382544"/>
        <c:crosses val="autoZero"/>
        <c:auto val="1"/>
        <c:lblOffset val="100"/>
        <c:baseTimeUnit val="years"/>
      </c:dateAx>
      <c:valAx>
        <c:axId val="195382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537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5304048"/>
        <c:axId val="195044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5304048"/>
        <c:axId val="195044256"/>
      </c:lineChart>
      <c:dateAx>
        <c:axId val="195304048"/>
        <c:scaling>
          <c:orientation val="minMax"/>
        </c:scaling>
        <c:delete val="1"/>
        <c:axPos val="b"/>
        <c:numFmt formatCode="ge" sourceLinked="1"/>
        <c:majorTickMark val="none"/>
        <c:minorTickMark val="none"/>
        <c:tickLblPos val="none"/>
        <c:crossAx val="195044256"/>
        <c:crosses val="autoZero"/>
        <c:auto val="1"/>
        <c:lblOffset val="100"/>
        <c:baseTimeUnit val="years"/>
      </c:dateAx>
      <c:valAx>
        <c:axId val="195044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30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3206328"/>
        <c:axId val="193206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3206328"/>
        <c:axId val="193206720"/>
      </c:lineChart>
      <c:dateAx>
        <c:axId val="193206328"/>
        <c:scaling>
          <c:orientation val="minMax"/>
        </c:scaling>
        <c:delete val="1"/>
        <c:axPos val="b"/>
        <c:numFmt formatCode="ge" sourceLinked="1"/>
        <c:majorTickMark val="none"/>
        <c:minorTickMark val="none"/>
        <c:tickLblPos val="none"/>
        <c:crossAx val="193206720"/>
        <c:crosses val="autoZero"/>
        <c:auto val="1"/>
        <c:lblOffset val="100"/>
        <c:baseTimeUnit val="years"/>
      </c:dateAx>
      <c:valAx>
        <c:axId val="193206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206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5136648"/>
        <c:axId val="195137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5136648"/>
        <c:axId val="195137040"/>
      </c:lineChart>
      <c:dateAx>
        <c:axId val="195136648"/>
        <c:scaling>
          <c:orientation val="minMax"/>
        </c:scaling>
        <c:delete val="1"/>
        <c:axPos val="b"/>
        <c:numFmt formatCode="ge" sourceLinked="1"/>
        <c:majorTickMark val="none"/>
        <c:minorTickMark val="none"/>
        <c:tickLblPos val="none"/>
        <c:crossAx val="195137040"/>
        <c:crosses val="autoZero"/>
        <c:auto val="1"/>
        <c:lblOffset val="100"/>
        <c:baseTimeUnit val="years"/>
      </c:dateAx>
      <c:valAx>
        <c:axId val="195137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136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533.12</c:v>
                </c:pt>
                <c:pt idx="1">
                  <c:v>405.91</c:v>
                </c:pt>
                <c:pt idx="2">
                  <c:v>432.61</c:v>
                </c:pt>
                <c:pt idx="3">
                  <c:v>47.53</c:v>
                </c:pt>
                <c:pt idx="4" formatCode="#,##0.00;&quot;△&quot;#,##0.00">
                  <c:v>326.64999999999998</c:v>
                </c:pt>
              </c:numCache>
            </c:numRef>
          </c:val>
        </c:ser>
        <c:dLbls>
          <c:showLegendKey val="0"/>
          <c:showVal val="0"/>
          <c:showCatName val="0"/>
          <c:showSerName val="0"/>
          <c:showPercent val="0"/>
          <c:showBubbleSize val="0"/>
        </c:dLbls>
        <c:gapWidth val="150"/>
        <c:axId val="195138216"/>
        <c:axId val="195219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1835.56</c:v>
                </c:pt>
                <c:pt idx="1">
                  <c:v>1716.82</c:v>
                </c:pt>
                <c:pt idx="2">
                  <c:v>1554.05</c:v>
                </c:pt>
                <c:pt idx="3">
                  <c:v>1671.86</c:v>
                </c:pt>
                <c:pt idx="4">
                  <c:v>1673.47</c:v>
                </c:pt>
              </c:numCache>
            </c:numRef>
          </c:val>
          <c:smooth val="0"/>
        </c:ser>
        <c:dLbls>
          <c:showLegendKey val="0"/>
          <c:showVal val="0"/>
          <c:showCatName val="0"/>
          <c:showSerName val="0"/>
          <c:showPercent val="0"/>
          <c:showBubbleSize val="0"/>
        </c:dLbls>
        <c:marker val="1"/>
        <c:smooth val="0"/>
        <c:axId val="195138216"/>
        <c:axId val="195219624"/>
      </c:lineChart>
      <c:dateAx>
        <c:axId val="195138216"/>
        <c:scaling>
          <c:orientation val="minMax"/>
        </c:scaling>
        <c:delete val="1"/>
        <c:axPos val="b"/>
        <c:numFmt formatCode="ge" sourceLinked="1"/>
        <c:majorTickMark val="none"/>
        <c:minorTickMark val="none"/>
        <c:tickLblPos val="none"/>
        <c:crossAx val="195219624"/>
        <c:crosses val="autoZero"/>
        <c:auto val="1"/>
        <c:lblOffset val="100"/>
        <c:baseTimeUnit val="years"/>
      </c:dateAx>
      <c:valAx>
        <c:axId val="195219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138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195136256"/>
        <c:axId val="195135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52.89</c:v>
                </c:pt>
                <c:pt idx="1">
                  <c:v>51.73</c:v>
                </c:pt>
                <c:pt idx="2">
                  <c:v>53.01</c:v>
                </c:pt>
                <c:pt idx="3">
                  <c:v>50.54</c:v>
                </c:pt>
                <c:pt idx="4">
                  <c:v>49.22</c:v>
                </c:pt>
              </c:numCache>
            </c:numRef>
          </c:val>
          <c:smooth val="0"/>
        </c:ser>
        <c:dLbls>
          <c:showLegendKey val="0"/>
          <c:showVal val="0"/>
          <c:showCatName val="0"/>
          <c:showSerName val="0"/>
          <c:showPercent val="0"/>
          <c:showBubbleSize val="0"/>
        </c:dLbls>
        <c:marker val="1"/>
        <c:smooth val="0"/>
        <c:axId val="195136256"/>
        <c:axId val="195135864"/>
      </c:lineChart>
      <c:dateAx>
        <c:axId val="195136256"/>
        <c:scaling>
          <c:orientation val="minMax"/>
        </c:scaling>
        <c:delete val="1"/>
        <c:axPos val="b"/>
        <c:numFmt formatCode="ge" sourceLinked="1"/>
        <c:majorTickMark val="none"/>
        <c:minorTickMark val="none"/>
        <c:tickLblPos val="none"/>
        <c:crossAx val="195135864"/>
        <c:crosses val="autoZero"/>
        <c:auto val="1"/>
        <c:lblOffset val="100"/>
        <c:baseTimeUnit val="years"/>
      </c:dateAx>
      <c:valAx>
        <c:axId val="195135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136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161.4</c:v>
                </c:pt>
                <c:pt idx="1">
                  <c:v>161.63999999999999</c:v>
                </c:pt>
                <c:pt idx="2">
                  <c:v>162.82</c:v>
                </c:pt>
                <c:pt idx="3">
                  <c:v>165.29</c:v>
                </c:pt>
                <c:pt idx="4">
                  <c:v>167.07</c:v>
                </c:pt>
              </c:numCache>
            </c:numRef>
          </c:val>
        </c:ser>
        <c:dLbls>
          <c:showLegendKey val="0"/>
          <c:showVal val="0"/>
          <c:showCatName val="0"/>
          <c:showSerName val="0"/>
          <c:showPercent val="0"/>
          <c:showBubbleSize val="0"/>
        </c:dLbls>
        <c:gapWidth val="150"/>
        <c:axId val="195134688"/>
        <c:axId val="195220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300.52</c:v>
                </c:pt>
                <c:pt idx="1">
                  <c:v>310.47000000000003</c:v>
                </c:pt>
                <c:pt idx="2">
                  <c:v>299.39</c:v>
                </c:pt>
                <c:pt idx="3">
                  <c:v>320.36</c:v>
                </c:pt>
                <c:pt idx="4">
                  <c:v>332.02</c:v>
                </c:pt>
              </c:numCache>
            </c:numRef>
          </c:val>
          <c:smooth val="0"/>
        </c:ser>
        <c:dLbls>
          <c:showLegendKey val="0"/>
          <c:showVal val="0"/>
          <c:showCatName val="0"/>
          <c:showSerName val="0"/>
          <c:showPercent val="0"/>
          <c:showBubbleSize val="0"/>
        </c:dLbls>
        <c:marker val="1"/>
        <c:smooth val="0"/>
        <c:axId val="195134688"/>
        <c:axId val="195220800"/>
      </c:lineChart>
      <c:dateAx>
        <c:axId val="195134688"/>
        <c:scaling>
          <c:orientation val="minMax"/>
        </c:scaling>
        <c:delete val="1"/>
        <c:axPos val="b"/>
        <c:numFmt formatCode="ge" sourceLinked="1"/>
        <c:majorTickMark val="none"/>
        <c:minorTickMark val="none"/>
        <c:tickLblPos val="none"/>
        <c:crossAx val="195220800"/>
        <c:crosses val="autoZero"/>
        <c:auto val="1"/>
        <c:lblOffset val="100"/>
        <c:baseTimeUnit val="years"/>
      </c:dateAx>
      <c:valAx>
        <c:axId val="195220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13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BF50" zoomScale="85" zoomScaleNormal="85" workbookViewId="0">
      <selection activeCell="CC64" sqref="CC6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上郡町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D3</v>
      </c>
      <c r="X8" s="46"/>
      <c r="Y8" s="46"/>
      <c r="Z8" s="46"/>
      <c r="AA8" s="46"/>
      <c r="AB8" s="46"/>
      <c r="AC8" s="46"/>
      <c r="AD8" s="3"/>
      <c r="AE8" s="3"/>
      <c r="AF8" s="3"/>
      <c r="AG8" s="3"/>
      <c r="AH8" s="3"/>
      <c r="AI8" s="3"/>
      <c r="AJ8" s="3"/>
      <c r="AK8" s="3"/>
      <c r="AL8" s="47">
        <f>データ!R6</f>
        <v>15815</v>
      </c>
      <c r="AM8" s="47"/>
      <c r="AN8" s="47"/>
      <c r="AO8" s="47"/>
      <c r="AP8" s="47"/>
      <c r="AQ8" s="47"/>
      <c r="AR8" s="47"/>
      <c r="AS8" s="47"/>
      <c r="AT8" s="43">
        <f>データ!S6</f>
        <v>150.26</v>
      </c>
      <c r="AU8" s="43"/>
      <c r="AV8" s="43"/>
      <c r="AW8" s="43"/>
      <c r="AX8" s="43"/>
      <c r="AY8" s="43"/>
      <c r="AZ8" s="43"/>
      <c r="BA8" s="43"/>
      <c r="BB8" s="43">
        <f>データ!T6</f>
        <v>105.25</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11.21</v>
      </c>
      <c r="Q10" s="43"/>
      <c r="R10" s="43"/>
      <c r="S10" s="43"/>
      <c r="T10" s="43"/>
      <c r="U10" s="43"/>
      <c r="V10" s="43"/>
      <c r="W10" s="43">
        <f>データ!P6</f>
        <v>71.7</v>
      </c>
      <c r="X10" s="43"/>
      <c r="Y10" s="43"/>
      <c r="Z10" s="43"/>
      <c r="AA10" s="43"/>
      <c r="AB10" s="43"/>
      <c r="AC10" s="43"/>
      <c r="AD10" s="47">
        <f>データ!Q6</f>
        <v>3024</v>
      </c>
      <c r="AE10" s="47"/>
      <c r="AF10" s="47"/>
      <c r="AG10" s="47"/>
      <c r="AH10" s="47"/>
      <c r="AI10" s="47"/>
      <c r="AJ10" s="47"/>
      <c r="AK10" s="2"/>
      <c r="AL10" s="47">
        <f>データ!U6</f>
        <v>1760</v>
      </c>
      <c r="AM10" s="47"/>
      <c r="AN10" s="47"/>
      <c r="AO10" s="47"/>
      <c r="AP10" s="47"/>
      <c r="AQ10" s="47"/>
      <c r="AR10" s="47"/>
      <c r="AS10" s="47"/>
      <c r="AT10" s="43">
        <f>データ!V6</f>
        <v>0.63</v>
      </c>
      <c r="AU10" s="43"/>
      <c r="AV10" s="43"/>
      <c r="AW10" s="43"/>
      <c r="AX10" s="43"/>
      <c r="AY10" s="43"/>
      <c r="AZ10" s="43"/>
      <c r="BA10" s="43"/>
      <c r="BB10" s="43">
        <f>データ!W6</f>
        <v>2793.65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algorithmName="SHA-512" hashValue="UECfpg6XfsKAVvCGC4yNi7zlXctNWaZ9FQ5nXhfyLs6TyyGRDempB77HuDZHKf/PATro/DzSReEpKvR7UFXvbA==" saltValue="v7+uMbUQ8ijlREWtKOjowg=="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BD1" workbookViewId="0">
      <selection activeCell="BI8" sqref="BI8"/>
    </sheetView>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284815</v>
      </c>
      <c r="D6" s="31">
        <f t="shared" si="3"/>
        <v>47</v>
      </c>
      <c r="E6" s="31">
        <f t="shared" si="3"/>
        <v>17</v>
      </c>
      <c r="F6" s="31">
        <f t="shared" si="3"/>
        <v>4</v>
      </c>
      <c r="G6" s="31">
        <f t="shared" si="3"/>
        <v>0</v>
      </c>
      <c r="H6" s="31" t="str">
        <f t="shared" si="3"/>
        <v>兵庫県　上郡町</v>
      </c>
      <c r="I6" s="31" t="str">
        <f t="shared" si="3"/>
        <v>法非適用</v>
      </c>
      <c r="J6" s="31" t="str">
        <f t="shared" si="3"/>
        <v>下水道事業</v>
      </c>
      <c r="K6" s="31" t="str">
        <f t="shared" si="3"/>
        <v>特定環境保全公共下水道</v>
      </c>
      <c r="L6" s="31" t="str">
        <f t="shared" si="3"/>
        <v>D3</v>
      </c>
      <c r="M6" s="32" t="str">
        <f t="shared" si="3"/>
        <v>-</v>
      </c>
      <c r="N6" s="32" t="str">
        <f t="shared" si="3"/>
        <v>該当数値なし</v>
      </c>
      <c r="O6" s="32">
        <f t="shared" si="3"/>
        <v>11.21</v>
      </c>
      <c r="P6" s="32">
        <f t="shared" si="3"/>
        <v>71.7</v>
      </c>
      <c r="Q6" s="32">
        <f t="shared" si="3"/>
        <v>3024</v>
      </c>
      <c r="R6" s="32">
        <f t="shared" si="3"/>
        <v>15815</v>
      </c>
      <c r="S6" s="32">
        <f t="shared" si="3"/>
        <v>150.26</v>
      </c>
      <c r="T6" s="32">
        <f t="shared" si="3"/>
        <v>105.25</v>
      </c>
      <c r="U6" s="32">
        <f t="shared" si="3"/>
        <v>1760</v>
      </c>
      <c r="V6" s="32">
        <f t="shared" si="3"/>
        <v>0.63</v>
      </c>
      <c r="W6" s="32">
        <f t="shared" si="3"/>
        <v>2793.65</v>
      </c>
      <c r="X6" s="33">
        <f>IF(X7="",NA(),X7)</f>
        <v>73.89</v>
      </c>
      <c r="Y6" s="33">
        <f t="shared" ref="Y6:AG6" si="4">IF(Y7="",NA(),Y7)</f>
        <v>81.48</v>
      </c>
      <c r="Z6" s="33">
        <f t="shared" si="4"/>
        <v>80.5</v>
      </c>
      <c r="AA6" s="33">
        <f t="shared" si="4"/>
        <v>81.87</v>
      </c>
      <c r="AB6" s="33">
        <f t="shared" si="4"/>
        <v>81.28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533.12</v>
      </c>
      <c r="BF6" s="33">
        <f t="shared" ref="BF6:BN6" si="7">IF(BF7="",NA(),BF7)</f>
        <v>405.91</v>
      </c>
      <c r="BG6" s="33">
        <f t="shared" si="7"/>
        <v>432.61</v>
      </c>
      <c r="BH6" s="33">
        <f t="shared" si="7"/>
        <v>47.53</v>
      </c>
      <c r="BI6" s="32">
        <f t="shared" si="7"/>
        <v>326.64999999999998</v>
      </c>
      <c r="BJ6" s="33">
        <f t="shared" si="7"/>
        <v>1835.56</v>
      </c>
      <c r="BK6" s="33">
        <f t="shared" si="7"/>
        <v>1716.82</v>
      </c>
      <c r="BL6" s="33">
        <f t="shared" si="7"/>
        <v>1554.05</v>
      </c>
      <c r="BM6" s="33">
        <f t="shared" si="7"/>
        <v>1671.86</v>
      </c>
      <c r="BN6" s="33">
        <f t="shared" si="7"/>
        <v>1673.47</v>
      </c>
      <c r="BO6" s="32" t="str">
        <f>IF(BO7="","",IF(BO7="-","【-】","【"&amp;SUBSTITUTE(TEXT(BO7,"#,##0.00"),"-","△")&amp;"】"))</f>
        <v>【1,457.06】</v>
      </c>
      <c r="BP6" s="33">
        <f>IF(BP7="",NA(),BP7)</f>
        <v>100</v>
      </c>
      <c r="BQ6" s="33">
        <f t="shared" ref="BQ6:BY6" si="8">IF(BQ7="",NA(),BQ7)</f>
        <v>100</v>
      </c>
      <c r="BR6" s="33">
        <f t="shared" si="8"/>
        <v>100</v>
      </c>
      <c r="BS6" s="33">
        <f t="shared" si="8"/>
        <v>100</v>
      </c>
      <c r="BT6" s="33">
        <f t="shared" si="8"/>
        <v>100</v>
      </c>
      <c r="BU6" s="33">
        <f t="shared" si="8"/>
        <v>52.89</v>
      </c>
      <c r="BV6" s="33">
        <f t="shared" si="8"/>
        <v>51.73</v>
      </c>
      <c r="BW6" s="33">
        <f t="shared" si="8"/>
        <v>53.01</v>
      </c>
      <c r="BX6" s="33">
        <f t="shared" si="8"/>
        <v>50.54</v>
      </c>
      <c r="BY6" s="33">
        <f t="shared" si="8"/>
        <v>49.22</v>
      </c>
      <c r="BZ6" s="32" t="str">
        <f>IF(BZ7="","",IF(BZ7="-","【-】","【"&amp;SUBSTITUTE(TEXT(BZ7,"#,##0.00"),"-","△")&amp;"】"))</f>
        <v>【64.73】</v>
      </c>
      <c r="CA6" s="33">
        <f>IF(CA7="",NA(),CA7)</f>
        <v>161.4</v>
      </c>
      <c r="CB6" s="33">
        <f t="shared" ref="CB6:CJ6" si="9">IF(CB7="",NA(),CB7)</f>
        <v>161.63999999999999</v>
      </c>
      <c r="CC6" s="33">
        <f t="shared" si="9"/>
        <v>162.82</v>
      </c>
      <c r="CD6" s="33">
        <f t="shared" si="9"/>
        <v>165.29</v>
      </c>
      <c r="CE6" s="33">
        <f t="shared" si="9"/>
        <v>167.07</v>
      </c>
      <c r="CF6" s="33">
        <f t="shared" si="9"/>
        <v>300.52</v>
      </c>
      <c r="CG6" s="33">
        <f t="shared" si="9"/>
        <v>310.47000000000003</v>
      </c>
      <c r="CH6" s="33">
        <f t="shared" si="9"/>
        <v>299.39</v>
      </c>
      <c r="CI6" s="33">
        <f t="shared" si="9"/>
        <v>320.36</v>
      </c>
      <c r="CJ6" s="33">
        <f t="shared" si="9"/>
        <v>332.02</v>
      </c>
      <c r="CK6" s="32" t="str">
        <f>IF(CK7="","",IF(CK7="-","【-】","【"&amp;SUBSTITUTE(TEXT(CK7,"#,##0.00"),"-","△")&amp;"】"))</f>
        <v>【250.25】</v>
      </c>
      <c r="CL6" s="33" t="str">
        <f>IF(CL7="",NA(),CL7)</f>
        <v>-</v>
      </c>
      <c r="CM6" s="33" t="str">
        <f t="shared" ref="CM6:CU6" si="10">IF(CM7="",NA(),CM7)</f>
        <v>-</v>
      </c>
      <c r="CN6" s="33" t="str">
        <f t="shared" si="10"/>
        <v>-</v>
      </c>
      <c r="CO6" s="33" t="str">
        <f t="shared" si="10"/>
        <v>-</v>
      </c>
      <c r="CP6" s="33" t="str">
        <f t="shared" si="10"/>
        <v>-</v>
      </c>
      <c r="CQ6" s="33">
        <f t="shared" si="10"/>
        <v>36.799999999999997</v>
      </c>
      <c r="CR6" s="33">
        <f t="shared" si="10"/>
        <v>36.67</v>
      </c>
      <c r="CS6" s="33">
        <f t="shared" si="10"/>
        <v>36.200000000000003</v>
      </c>
      <c r="CT6" s="33">
        <f t="shared" si="10"/>
        <v>34.74</v>
      </c>
      <c r="CU6" s="33">
        <f t="shared" si="10"/>
        <v>36.65</v>
      </c>
      <c r="CV6" s="32" t="str">
        <f>IF(CV7="","",IF(CV7="-","【-】","【"&amp;SUBSTITUTE(TEXT(CV7,"#,##0.00"),"-","△")&amp;"】"))</f>
        <v>【40.31】</v>
      </c>
      <c r="CW6" s="33">
        <f>IF(CW7="",NA(),CW7)</f>
        <v>86.99</v>
      </c>
      <c r="CX6" s="33">
        <f t="shared" ref="CX6:DF6" si="11">IF(CX7="",NA(),CX7)</f>
        <v>87.1</v>
      </c>
      <c r="CY6" s="33">
        <f t="shared" si="11"/>
        <v>88.06</v>
      </c>
      <c r="CZ6" s="33">
        <f t="shared" si="11"/>
        <v>88.43</v>
      </c>
      <c r="DA6" s="33">
        <f t="shared" si="11"/>
        <v>88.92</v>
      </c>
      <c r="DB6" s="33">
        <f t="shared" si="11"/>
        <v>71.62</v>
      </c>
      <c r="DC6" s="33">
        <f t="shared" si="11"/>
        <v>71.239999999999995</v>
      </c>
      <c r="DD6" s="33">
        <f t="shared" si="11"/>
        <v>71.069999999999993</v>
      </c>
      <c r="DE6" s="33">
        <f t="shared" si="11"/>
        <v>70.14</v>
      </c>
      <c r="DF6" s="33">
        <f t="shared" si="11"/>
        <v>68.83</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0.05</v>
      </c>
      <c r="EK6" s="33">
        <f t="shared" si="14"/>
        <v>7.0000000000000007E-2</v>
      </c>
      <c r="EL6" s="33">
        <f t="shared" si="14"/>
        <v>0.08</v>
      </c>
      <c r="EM6" s="33">
        <f t="shared" si="14"/>
        <v>0.26</v>
      </c>
      <c r="EN6" s="32" t="str">
        <f>IF(EN7="","",IF(EN7="-","【-】","【"&amp;SUBSTITUTE(TEXT(EN7,"#,##0.00"),"-","△")&amp;"】"))</f>
        <v>【0.10】</v>
      </c>
    </row>
    <row r="7" spans="1:144" s="34" customFormat="1">
      <c r="A7" s="26"/>
      <c r="B7" s="35">
        <v>2015</v>
      </c>
      <c r="C7" s="35">
        <v>284815</v>
      </c>
      <c r="D7" s="35">
        <v>47</v>
      </c>
      <c r="E7" s="35">
        <v>17</v>
      </c>
      <c r="F7" s="35">
        <v>4</v>
      </c>
      <c r="G7" s="35">
        <v>0</v>
      </c>
      <c r="H7" s="35" t="s">
        <v>96</v>
      </c>
      <c r="I7" s="35" t="s">
        <v>97</v>
      </c>
      <c r="J7" s="35" t="s">
        <v>98</v>
      </c>
      <c r="K7" s="35" t="s">
        <v>99</v>
      </c>
      <c r="L7" s="35" t="s">
        <v>100</v>
      </c>
      <c r="M7" s="36" t="s">
        <v>101</v>
      </c>
      <c r="N7" s="36" t="s">
        <v>102</v>
      </c>
      <c r="O7" s="36">
        <v>11.21</v>
      </c>
      <c r="P7" s="36">
        <v>71.7</v>
      </c>
      <c r="Q7" s="36">
        <v>3024</v>
      </c>
      <c r="R7" s="36">
        <v>15815</v>
      </c>
      <c r="S7" s="36">
        <v>150.26</v>
      </c>
      <c r="T7" s="36">
        <v>105.25</v>
      </c>
      <c r="U7" s="36">
        <v>1760</v>
      </c>
      <c r="V7" s="36">
        <v>0.63</v>
      </c>
      <c r="W7" s="36">
        <v>2793.65</v>
      </c>
      <c r="X7" s="36">
        <v>73.89</v>
      </c>
      <c r="Y7" s="36">
        <v>81.48</v>
      </c>
      <c r="Z7" s="36">
        <v>80.5</v>
      </c>
      <c r="AA7" s="36">
        <v>81.87</v>
      </c>
      <c r="AB7" s="36">
        <v>81.28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533.12</v>
      </c>
      <c r="BF7" s="36">
        <v>405.91</v>
      </c>
      <c r="BG7" s="36">
        <v>432.61</v>
      </c>
      <c r="BH7" s="36">
        <v>47.53</v>
      </c>
      <c r="BI7" s="36">
        <v>326.64999999999998</v>
      </c>
      <c r="BJ7" s="36">
        <v>1835.56</v>
      </c>
      <c r="BK7" s="36">
        <v>1716.82</v>
      </c>
      <c r="BL7" s="36">
        <v>1554.05</v>
      </c>
      <c r="BM7" s="36">
        <v>1671.86</v>
      </c>
      <c r="BN7" s="36">
        <v>1673.47</v>
      </c>
      <c r="BO7" s="36">
        <v>1457.06</v>
      </c>
      <c r="BP7" s="36">
        <v>100</v>
      </c>
      <c r="BQ7" s="36">
        <v>100</v>
      </c>
      <c r="BR7" s="36">
        <v>100</v>
      </c>
      <c r="BS7" s="36">
        <v>100</v>
      </c>
      <c r="BT7" s="36">
        <v>100</v>
      </c>
      <c r="BU7" s="36">
        <v>52.89</v>
      </c>
      <c r="BV7" s="36">
        <v>51.73</v>
      </c>
      <c r="BW7" s="36">
        <v>53.01</v>
      </c>
      <c r="BX7" s="36">
        <v>50.54</v>
      </c>
      <c r="BY7" s="36">
        <v>49.22</v>
      </c>
      <c r="BZ7" s="36">
        <v>64.73</v>
      </c>
      <c r="CA7" s="36">
        <v>161.4</v>
      </c>
      <c r="CB7" s="36">
        <v>161.63999999999999</v>
      </c>
      <c r="CC7" s="36">
        <v>162.82</v>
      </c>
      <c r="CD7" s="36">
        <v>165.29</v>
      </c>
      <c r="CE7" s="36">
        <v>167.07</v>
      </c>
      <c r="CF7" s="36">
        <v>300.52</v>
      </c>
      <c r="CG7" s="36">
        <v>310.47000000000003</v>
      </c>
      <c r="CH7" s="36">
        <v>299.39</v>
      </c>
      <c r="CI7" s="36">
        <v>320.36</v>
      </c>
      <c r="CJ7" s="36">
        <v>332.02</v>
      </c>
      <c r="CK7" s="36">
        <v>250.25</v>
      </c>
      <c r="CL7" s="36" t="s">
        <v>101</v>
      </c>
      <c r="CM7" s="36" t="s">
        <v>101</v>
      </c>
      <c r="CN7" s="36" t="s">
        <v>101</v>
      </c>
      <c r="CO7" s="36" t="s">
        <v>101</v>
      </c>
      <c r="CP7" s="36" t="s">
        <v>101</v>
      </c>
      <c r="CQ7" s="36">
        <v>36.799999999999997</v>
      </c>
      <c r="CR7" s="36">
        <v>36.67</v>
      </c>
      <c r="CS7" s="36">
        <v>36.200000000000003</v>
      </c>
      <c r="CT7" s="36">
        <v>34.74</v>
      </c>
      <c r="CU7" s="36">
        <v>36.65</v>
      </c>
      <c r="CV7" s="36">
        <v>40.31</v>
      </c>
      <c r="CW7" s="36">
        <v>86.99</v>
      </c>
      <c r="CX7" s="36">
        <v>87.1</v>
      </c>
      <c r="CY7" s="36">
        <v>88.06</v>
      </c>
      <c r="CZ7" s="36">
        <v>88.43</v>
      </c>
      <c r="DA7" s="36">
        <v>88.92</v>
      </c>
      <c r="DB7" s="36">
        <v>71.62</v>
      </c>
      <c r="DC7" s="36">
        <v>71.239999999999995</v>
      </c>
      <c r="DD7" s="36">
        <v>71.069999999999993</v>
      </c>
      <c r="DE7" s="36">
        <v>70.14</v>
      </c>
      <c r="DF7" s="36">
        <v>68.83</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0.05</v>
      </c>
      <c r="EK7" s="36">
        <v>7.0000000000000007E-2</v>
      </c>
      <c r="EL7" s="36">
        <v>0.08</v>
      </c>
      <c r="EM7" s="36">
        <v>0.26</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2017-02-15T01:17:29Z</cp:lastPrinted>
  <dcterms:created xsi:type="dcterms:W3CDTF">2017-02-08T03:02:50Z</dcterms:created>
  <dcterms:modified xsi:type="dcterms:W3CDTF">2017-02-15T02:51:29Z</dcterms:modified>
  <cp:category/>
</cp:coreProperties>
</file>