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上下水道事業所\3.　経営分析比較表(H27～）\H28\H29.01.23 Fwd 【兵庫県市町振興課：照会２／７〆】公営企業に係る「経営比較分析表」の分析等について（要受信確認）\02 下水\"/>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<sst xmlns="http://schemas.openxmlformats.org/spreadsheetml/2006/main" count="226" uniqueCount="111">
  <si>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</si>
  <si>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</si>
  <si>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</si>
  <si>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</si>
  <si>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</si>
  <si>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</si>
  <si>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</si>
  <si>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</si>
  <si>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</si>
  <si>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</si>
  <si>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</si>
  <si>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</si>
  <si>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</si>
  <si>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</si>
  <si>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</si>
  <si>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</si>
  <si>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</si>
  <si>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</si>
  <si>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</si>
  <si>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</si>
  <si>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</si>
  <si>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</si>
  <si>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</si>
  <si>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</si>
  <si>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</si>
  <si>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</si>
  <si>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</si>
  <si>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</si>
  <si>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</si>
  <si>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</si>
  <si>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</si>
  <si>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</si>
  <si>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</si>
  <si>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</si>
  <si>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</si>
  <si>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</si>
  <si>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</si>
  <si>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</si>
  <si>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</si>
  <si>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</si>
  <si>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</si>
  <si>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</si>
  <si>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</si>
  <si>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</si>
  <si>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</si>
  <si>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</si>
  <si>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</si>
  <si>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</si>
  <si>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</si>
  <si>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</si>
  <si>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</si>
  <si>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</si>
  <si>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</si>
  <si>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</si>
  <si>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</si>
  <si>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</si>
  <si>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</si>
  <si>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</si>
  <si>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</si>
  <si>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</si>
  <si>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</si>
  <si>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</si>
  <si>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</si>
  <si>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</si>
  <si>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</si>
  <si>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</si>
  <si>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</si>
  <si>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</si>
  <si>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</si>
  <si>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</si>
  <si>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</si>
  <si>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</si>
  <si>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</si>
  <si>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</si>
  <si>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</si>
  <si>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</si>
  <si>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</si>
  <si>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</si>
  <si>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</si>
  <si>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</si>
  <si>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</si>
  <si>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</si>
  <si>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</si>
  <si>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</si>
  <si>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</si>
  <si>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</si>
  <si>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</si>
  <si>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</si>
  <si>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</si>
  <si>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</si>
  <si>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</si>
  <si>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</si>
  <si>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</si>
  <si>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</si>
  <si>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</si>
  <si>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</si>
  <si>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太子町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</si>
  <si>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</si>
  <si>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</si>
  <si>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</si>
  <si>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</si>
  <si>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</si>
  <si>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</si>
  <si>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</si>
  <si>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</si>
  <si>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</si>
  <si>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</si>
  <si>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</si>
  <si>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去5年間における各種指標については、①収益的収支比率は100％未満（赤字）となっているが、④企業債残高対事業比率、⑤経費回収率、⑥汚水処理原価は、ほほ類似団体や全国平均の水準を満たしている。これらは、公共下水道事業に比べて地方債の発行が少ないことが主な要因である。
　平成27年度の⑤経費回収率及び⑥汚水処理原価が前年度よりも悪化した理由として、当該処理区域である市街化調整区域内の人口が減少し、下水道使用料が低下したことが挙げられる。
 今後は、企業債残高が徐々に減少していくため、次第に指標は改善する見通しである。
　一方、⑧水洗化率については、下水道未接続の世帯に啓発文書を送付するなどの取り組みにより96.60%と類似団体平均を大きく上回っている状況である。
　</t>
    <rPh sb="1" eb="3">
      <t>カコ</t>
    </rPh>
    <rPh sb="4" eb="6">
      <t>ネンカン</t>
    </rPh>
    <rPh sb="10" eb="11">
      <t>カク</t>
    </rPh>
    <rPh sb="11" eb="12">
      <t>シュ</t>
    </rPh>
    <rPh sb="12" eb="14">
      <t>シヒョウ</t>
    </rPh>
    <rPh sb="21" eb="23">
      <t>シュウエキ</t>
    </rPh>
    <rPh sb="23" eb="24">
      <t>テキ</t>
    </rPh>
    <rPh sb="24" eb="26">
      <t>シュウシ</t>
    </rPh>
    <rPh sb="26" eb="28">
      <t>ヒリツ</t>
    </rPh>
    <rPh sb="33" eb="35">
      <t>ミマン</t>
    </rPh>
    <rPh sb="36" eb="38">
      <t>アカジ</t>
    </rPh>
    <rPh sb="48" eb="50">
      <t>キギョウ</t>
    </rPh>
    <rPh sb="102" eb="104">
      <t>コウキョウ</t>
    </rPh>
    <rPh sb="104" eb="107">
      <t>ゲスイドウ</t>
    </rPh>
    <rPh sb="107" eb="109">
      <t>ジギョウ</t>
    </rPh>
    <rPh sb="110" eb="111">
      <t>クラ</t>
    </rPh>
    <rPh sb="113" eb="115">
      <t>チホウ</t>
    </rPh>
    <rPh sb="115" eb="116">
      <t>サイ</t>
    </rPh>
    <rPh sb="117" eb="119">
      <t>ハッコウ</t>
    </rPh>
    <rPh sb="120" eb="121">
      <t>スク</t>
    </rPh>
    <rPh sb="126" eb="127">
      <t>オモ</t>
    </rPh>
    <rPh sb="128" eb="130">
      <t>ヨウイン</t>
    </rPh>
    <rPh sb="136" eb="138">
      <t>ヘイセイ</t>
    </rPh>
    <rPh sb="140" eb="142">
      <t>ネンド</t>
    </rPh>
    <rPh sb="144" eb="146">
      <t>ケイヒ</t>
    </rPh>
    <rPh sb="146" eb="148">
      <t>カイシュウ</t>
    </rPh>
    <rPh sb="148" eb="149">
      <t>リツ</t>
    </rPh>
    <rPh sb="149" eb="150">
      <t>オヨ</t>
    </rPh>
    <rPh sb="152" eb="154">
      <t>オスイ</t>
    </rPh>
    <rPh sb="154" eb="156">
      <t>ショリ</t>
    </rPh>
    <rPh sb="156" eb="158">
      <t>ゲンカ</t>
    </rPh>
    <rPh sb="159" eb="162">
      <t>ゼンネンド</t>
    </rPh>
    <rPh sb="165" eb="167">
      <t>アッカ</t>
    </rPh>
    <rPh sb="169" eb="171">
      <t>リユウ</t>
    </rPh>
    <rPh sb="175" eb="177">
      <t>トウガイ</t>
    </rPh>
    <rPh sb="177" eb="179">
      <t>ショリ</t>
    </rPh>
    <rPh sb="179" eb="181">
      <t>クイキ</t>
    </rPh>
    <rPh sb="184" eb="187">
      <t>シガイカ</t>
    </rPh>
    <rPh sb="187" eb="189">
      <t>チョウセイ</t>
    </rPh>
    <rPh sb="189" eb="191">
      <t>クイキ</t>
    </rPh>
    <rPh sb="191" eb="192">
      <t>ナイ</t>
    </rPh>
    <rPh sb="193" eb="195">
      <t>ジンコウ</t>
    </rPh>
    <rPh sb="196" eb="198">
      <t>ゲンショウ</t>
    </rPh>
    <rPh sb="200" eb="202">
      <t>ゲスイ</t>
    </rPh>
    <rPh sb="202" eb="203">
      <t>ドウ</t>
    </rPh>
    <rPh sb="203" eb="205">
      <t>シヨウ</t>
    </rPh>
    <rPh sb="205" eb="206">
      <t>リョウ</t>
    </rPh>
    <rPh sb="207" eb="209">
      <t>テイカ</t>
    </rPh>
    <rPh sb="214" eb="215">
      <t>ア</t>
    </rPh>
    <rPh sb="222" eb="224">
      <t>コンゴ</t>
    </rPh>
    <rPh sb="226" eb="228">
      <t>キギョウ</t>
    </rPh>
    <rPh sb="263" eb="265">
      <t>イッポウ</t>
    </rPh>
    <rPh sb="267" eb="270">
      <t>スイセンカ</t>
    </rPh>
    <rPh sb="270" eb="271">
      <t>リツ</t>
    </rPh>
    <rPh sb="277" eb="279">
      <t>ゲスイ</t>
    </rPh>
    <rPh sb="279" eb="280">
      <t>ドウ</t>
    </rPh>
    <rPh sb="280" eb="281">
      <t>ミ</t>
    </rPh>
    <rPh sb="281" eb="283">
      <t>セツゾク</t>
    </rPh>
    <rPh sb="284" eb="286">
      <t>セタイ</t>
    </rPh>
    <rPh sb="287" eb="289">
      <t>ケイハツ</t>
    </rPh>
    <rPh sb="289" eb="291">
      <t>ブンショ</t>
    </rPh>
    <rPh sb="292" eb="294">
      <t>ソウフ</t>
    </rPh>
    <rPh sb="299" eb="300">
      <t>ト</t>
    </rPh>
    <rPh sb="301" eb="302">
      <t>ク</t>
    </rPh>
    <rPh sb="313" eb="315">
      <t>ルイジ</t>
    </rPh>
    <rPh sb="315" eb="317">
      <t>ダンタイ</t>
    </rPh>
    <rPh sb="317" eb="319">
      <t>ヘイキン</t>
    </rPh>
    <rPh sb="320" eb="321">
      <t>オオ</t>
    </rPh>
    <rPh sb="323" eb="325">
      <t>ウワマワ</t>
    </rPh>
    <rPh sb="329" eb="331">
      <t>ジョウキョウ</t>
    </rPh>
    <phoneticPr fontId="4"/>
  </si>
  <si>
    <t>　管渠の老朽化の状況として、布設後約20年が経過したものが最古であることから、耐用年数の期間内のため、現時点では問題は無いと言える。
　現在は、管渠の洗浄作業及び、カメラ調査を実施するなど、適正な維持管理に努めており、今後も下水管の機能（流下能力）を確保し、管閉塞等の事故を未然に防止するため、継続して実施する必要がある。
　しかし、町内6箇所に設置しているマンホールポンプについては、今後6年間のうちに耐用年数の15年を順次迎えるため、定期点検の結果に留意しつつ計画的に更新しなければならない。</t>
    <rPh sb="1" eb="2">
      <t>カン</t>
    </rPh>
    <rPh sb="2" eb="3">
      <t>キョ</t>
    </rPh>
    <rPh sb="4" eb="7">
      <t>ロウキュウカ</t>
    </rPh>
    <rPh sb="8" eb="10">
      <t>ジョウキョウ</t>
    </rPh>
    <rPh sb="14" eb="16">
      <t>フセツ</t>
    </rPh>
    <rPh sb="16" eb="17">
      <t>ゴ</t>
    </rPh>
    <rPh sb="17" eb="18">
      <t>ヤク</t>
    </rPh>
    <rPh sb="20" eb="21">
      <t>ネン</t>
    </rPh>
    <rPh sb="22" eb="24">
      <t>ケイカ</t>
    </rPh>
    <rPh sb="29" eb="31">
      <t>サイコ</t>
    </rPh>
    <rPh sb="39" eb="41">
      <t>タイヨウ</t>
    </rPh>
    <rPh sb="41" eb="43">
      <t>ネンスウ</t>
    </rPh>
    <rPh sb="44" eb="46">
      <t>キカン</t>
    </rPh>
    <rPh sb="46" eb="47">
      <t>ナイ</t>
    </rPh>
    <rPh sb="51" eb="54">
      <t>ゲンジテン</t>
    </rPh>
    <rPh sb="56" eb="58">
      <t>モンダイ</t>
    </rPh>
    <rPh sb="59" eb="60">
      <t>ナ</t>
    </rPh>
    <rPh sb="62" eb="63">
      <t>イ</t>
    </rPh>
    <rPh sb="68" eb="70">
      <t>ゲンザイ</t>
    </rPh>
    <rPh sb="72" eb="73">
      <t>カン</t>
    </rPh>
    <rPh sb="73" eb="74">
      <t>キョ</t>
    </rPh>
    <rPh sb="75" eb="77">
      <t>センジョウ</t>
    </rPh>
    <rPh sb="77" eb="79">
      <t>サギョウ</t>
    </rPh>
    <rPh sb="79" eb="80">
      <t>オヨ</t>
    </rPh>
    <rPh sb="85" eb="87">
      <t>チョウサ</t>
    </rPh>
    <rPh sb="88" eb="90">
      <t>ジッシ</t>
    </rPh>
    <rPh sb="95" eb="97">
      <t>テキセイ</t>
    </rPh>
    <rPh sb="98" eb="100">
      <t>イジ</t>
    </rPh>
    <rPh sb="100" eb="102">
      <t>カンリ</t>
    </rPh>
    <rPh sb="103" eb="104">
      <t>ツト</t>
    </rPh>
    <rPh sb="109" eb="111">
      <t>コンゴ</t>
    </rPh>
    <rPh sb="112" eb="114">
      <t>ゲスイ</t>
    </rPh>
    <rPh sb="114" eb="115">
      <t>カン</t>
    </rPh>
    <rPh sb="116" eb="118">
      <t>キノウ</t>
    </rPh>
    <rPh sb="119" eb="121">
      <t>リュウカ</t>
    </rPh>
    <rPh sb="121" eb="123">
      <t>ノウリョク</t>
    </rPh>
    <rPh sb="125" eb="127">
      <t>カクホ</t>
    </rPh>
    <rPh sb="129" eb="130">
      <t>カン</t>
    </rPh>
    <rPh sb="130" eb="132">
      <t>ヘイソク</t>
    </rPh>
    <rPh sb="132" eb="133">
      <t>トウ</t>
    </rPh>
    <rPh sb="134" eb="136">
      <t>ジコ</t>
    </rPh>
    <rPh sb="137" eb="139">
      <t>ミゼン</t>
    </rPh>
    <rPh sb="140" eb="142">
      <t>ボウシ</t>
    </rPh>
    <rPh sb="147" eb="149">
      <t>ケイゾク</t>
    </rPh>
    <rPh sb="151" eb="153">
      <t>ジッシ</t>
    </rPh>
    <rPh sb="155" eb="157">
      <t>ヒツヨウ</t>
    </rPh>
    <rPh sb="167" eb="169">
      <t>チョウナイ</t>
    </rPh>
    <rPh sb="170" eb="172">
      <t>カショ</t>
    </rPh>
    <rPh sb="173" eb="175">
      <t>セッチ</t>
    </rPh>
    <rPh sb="193" eb="195">
      <t>コンゴ</t>
    </rPh>
    <rPh sb="196" eb="198">
      <t>ネンカン</t>
    </rPh>
    <rPh sb="202" eb="204">
      <t>タイヨウ</t>
    </rPh>
    <rPh sb="204" eb="206">
      <t>ネンスウ</t>
    </rPh>
    <rPh sb="209" eb="210">
      <t>ネン</t>
    </rPh>
    <rPh sb="211" eb="213">
      <t>ジュンジ</t>
    </rPh>
    <rPh sb="213" eb="214">
      <t>ムカ</t>
    </rPh>
    <rPh sb="219" eb="221">
      <t>テイキ</t>
    </rPh>
    <rPh sb="221" eb="223">
      <t>テンケン</t>
    </rPh>
    <rPh sb="224" eb="226">
      <t>ケッカ</t>
    </rPh>
    <rPh sb="227" eb="229">
      <t>リュウイ</t>
    </rPh>
    <rPh sb="232" eb="235">
      <t>ケイカクテキ</t>
    </rPh>
    <rPh sb="236" eb="238">
      <t>コウシン</t>
    </rPh>
    <phoneticPr fontId="4"/>
  </si>
  <si>
    <t>　地方債償還に対する一般会計繰入金への依存割合が高い状況から、早期にストックマネジメント計画を策定し、投資経費の平準化や地方債の発行抑制、財源確保に向けた使用料改定等を図る必要がある。
　また、平成30年度からの公営企業法の適用を目指すとともに「経営戦略」を策定し、経営基盤の強化や財政マネジメントの向上など健全経営を図る。</t>
    <rPh sb="1" eb="3">
      <t>チホウ</t>
    </rPh>
    <rPh sb="3" eb="4">
      <t>サイ</t>
    </rPh>
    <rPh sb="4" eb="6">
      <t>ショウカン</t>
    </rPh>
    <rPh sb="7" eb="8">
      <t>タイ</t>
    </rPh>
    <rPh sb="10" eb="12">
      <t>イッパン</t>
    </rPh>
    <rPh sb="12" eb="14">
      <t>カイケイ</t>
    </rPh>
    <rPh sb="14" eb="16">
      <t>クリイレ</t>
    </rPh>
    <rPh sb="16" eb="17">
      <t>キン</t>
    </rPh>
    <rPh sb="19" eb="21">
      <t>イゾン</t>
    </rPh>
    <rPh sb="21" eb="23">
      <t>ワリアイ</t>
    </rPh>
    <rPh sb="24" eb="25">
      <t>タカ</t>
    </rPh>
    <rPh sb="26" eb="28">
      <t>ジョウキョウ</t>
    </rPh>
    <rPh sb="31" eb="33">
      <t>ソウキ</t>
    </rPh>
    <rPh sb="44" eb="46">
      <t>ケイカク</t>
    </rPh>
    <rPh sb="47" eb="49">
      <t>サクテイ</t>
    </rPh>
    <rPh sb="51" eb="53">
      <t>トウシ</t>
    </rPh>
    <rPh sb="53" eb="55">
      <t>ケイヒ</t>
    </rPh>
    <rPh sb="56" eb="59">
      <t>ヘイジュンカ</t>
    </rPh>
    <rPh sb="60" eb="62">
      <t>チホウ</t>
    </rPh>
    <rPh sb="62" eb="63">
      <t>サイ</t>
    </rPh>
    <rPh sb="64" eb="66">
      <t>ハッコウ</t>
    </rPh>
    <rPh sb="66" eb="68">
      <t>ヨクセイ</t>
    </rPh>
    <rPh sb="69" eb="71">
      <t>ザイゲン</t>
    </rPh>
    <rPh sb="71" eb="73">
      <t>カクホ</t>
    </rPh>
    <rPh sb="74" eb="75">
      <t>ム</t>
    </rPh>
    <rPh sb="77" eb="79">
      <t>シヨウ</t>
    </rPh>
    <rPh sb="79" eb="80">
      <t>リョウ</t>
    </rPh>
    <rPh sb="80" eb="82">
      <t>カイテイ</t>
    </rPh>
    <rPh sb="82" eb="83">
      <t>トウ</t>
    </rPh>
    <rPh sb="84" eb="85">
      <t>ハカ</t>
    </rPh>
    <rPh sb="86" eb="88">
      <t>ヒツヨウ</t>
    </rPh>
    <rPh sb="97" eb="99">
      <t>ヘイセイ</t>
    </rPh>
    <rPh sb="101" eb="103">
      <t>ネンド</t>
    </rPh>
    <rPh sb="106" eb="108">
      <t>コウエイ</t>
    </rPh>
    <rPh sb="108" eb="110">
      <t>キギョウ</t>
    </rPh>
    <rPh sb="110" eb="111">
      <t>ホウ</t>
    </rPh>
    <rPh sb="112" eb="114">
      <t>テキヨウ</t>
    </rPh>
    <rPh sb="115" eb="117">
      <t>メザ</t>
    </rPh>
    <rPh sb="123" eb="125">
      <t>ケイエイ</t>
    </rPh>
    <rPh sb="125" eb="127">
      <t>センリャク</t>
    </rPh>
    <rPh sb="129" eb="131">
      <t>サクテイ</t>
    </rPh>
    <rPh sb="133" eb="135">
      <t>ケイエイ</t>
    </rPh>
    <rPh sb="135" eb="137">
      <t>キバン</t>
    </rPh>
    <rPh sb="138" eb="140">
      <t>キョウカ</t>
    </rPh>
    <rPh sb="141" eb="143">
      <t>ザイセイ</t>
    </rPh>
    <rPh sb="150" eb="152">
      <t>コウジョウ</t>
    </rPh>
    <rPh sb="154" eb="156">
      <t>ケンゼン</t>
    </rPh>
    <rPh sb="156" eb="158">
      <t>ケイエイ</t>
    </rPh>
    <rPh sb="159" eb="16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</si>
</sst>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protection locked="0"/>
    </xf>
    <xf numFmtId="0" fontId="23" fillId="0" borderId="7" xfId="0" applyFont="1" applyBorder="1" applyAlignment="1" applyProtection="1">
      <alignment horizontal="left" vertical="top"/>
      <protection locked="0"/>
    </xf>
    <xf numFmtId="0" fontId="23" fillId="0" borderId="6" xfId="0" applyFont="1" applyBorder="1" applyAlignment="1" applyProtection="1">
      <alignment horizontal="left" vertical="top"/>
      <protection locked="0"/>
    </xf>
    <xf numFmtId="0" fontId="23" fillId="0" borderId="8" xfId="0" applyFont="1" applyBorder="1" applyAlignment="1" applyProtection="1">
      <alignment horizontal="left" vertical="top"/>
      <protection locked="0"/>
    </xf>
    <xf numFmtId="0" fontId="23" fillId="0" borderId="1" xfId="0" applyFont="1" applyBorder="1" applyAlignment="1" applyProtection="1">
      <alignment horizontal="left" vertical="top"/>
      <protection locked="0"/>
    </xf>
    <xf numFmtId="0" fontId="23" fillId="0" borderId="9" xfId="0" applyFont="1" applyBorder="1" applyAlignment="1" applyProtection="1">
      <alignment horizontal="left" vertical="top"/>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9381744"/>
        <c:axId val="22189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29381744"/>
        <c:axId val="221899848"/>
      </c:lineChart>
      <c:dateAx>
        <c:axId val="129381744"/>
        <c:scaling>
          <c:orientation val="minMax"/>
        </c:scaling>
        <c:delete val="1"/>
        <c:axPos val="b"/>
        <c:numFmt formatCode="ge" sourceLinked="1"/>
        <c:majorTickMark val="none"/>
        <c:minorTickMark val="none"/>
        <c:tickLblPos val="none"/>
        <c:crossAx val="221899848"/>
        <c:crosses val="autoZero"/>
        <c:auto val="1"/>
        <c:lblOffset val="100"/>
        <c:baseTimeUnit val="years"/>
      </c:dateAx>
      <c:valAx>
        <c:axId val="22189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8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2830312"/>
        <c:axId val="22283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222830312"/>
        <c:axId val="222830704"/>
      </c:lineChart>
      <c:dateAx>
        <c:axId val="222830312"/>
        <c:scaling>
          <c:orientation val="minMax"/>
        </c:scaling>
        <c:delete val="1"/>
        <c:axPos val="b"/>
        <c:numFmt formatCode="ge" sourceLinked="1"/>
        <c:majorTickMark val="none"/>
        <c:minorTickMark val="none"/>
        <c:tickLblPos val="none"/>
        <c:crossAx val="222830704"/>
        <c:crosses val="autoZero"/>
        <c:auto val="1"/>
        <c:lblOffset val="100"/>
        <c:baseTimeUnit val="years"/>
      </c:dateAx>
      <c:valAx>
        <c:axId val="22283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3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96.37</c:v>
                </c:pt>
                <c:pt idx="1">
                  <c:v>96.51</c:v>
                </c:pt>
                <c:pt idx="2">
                  <c:v>96.48</c:v>
                </c:pt>
                <c:pt idx="3">
                  <c:v>96.53</c:v>
                </c:pt>
                <c:pt idx="4">
                  <c:v>96.6</c:v>
                </c:pt>
              </c:numCache>
            </c:numRef>
          </c:val>
        </c:ser>
        <c:dLbls>
          <c:showLegendKey val="0"/>
          <c:showVal val="0"/>
          <c:showCatName val="0"/>
          <c:showSerName val="0"/>
          <c:showPercent val="0"/>
          <c:showBubbleSize val="0"/>
        </c:dLbls>
        <c:gapWidth val="150"/>
        <c:axId val="222831880"/>
        <c:axId val="22283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222831880"/>
        <c:axId val="222832272"/>
      </c:lineChart>
      <c:dateAx>
        <c:axId val="222831880"/>
        <c:scaling>
          <c:orientation val="minMax"/>
        </c:scaling>
        <c:delete val="1"/>
        <c:axPos val="b"/>
        <c:numFmt formatCode="ge" sourceLinked="1"/>
        <c:majorTickMark val="none"/>
        <c:minorTickMark val="none"/>
        <c:tickLblPos val="none"/>
        <c:crossAx val="222832272"/>
        <c:crosses val="autoZero"/>
        <c:auto val="1"/>
        <c:lblOffset val="100"/>
        <c:baseTimeUnit val="years"/>
      </c:dateAx>
      <c:valAx>
        <c:axId val="22283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3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74.39</c:v>
                </c:pt>
                <c:pt idx="1">
                  <c:v>77.680000000000007</c:v>
                </c:pt>
                <c:pt idx="2">
                  <c:v>81.06</c:v>
                </c:pt>
                <c:pt idx="3">
                  <c:v>81.05</c:v>
                </c:pt>
                <c:pt idx="4">
                  <c:v>81.67</c:v>
                </c:pt>
              </c:numCache>
            </c:numRef>
          </c:val>
        </c:ser>
        <c:dLbls>
          <c:showLegendKey val="0"/>
          <c:showVal val="0"/>
          <c:showCatName val="0"/>
          <c:showSerName val="0"/>
          <c:showPercent val="0"/>
          <c:showBubbleSize val="0"/>
        </c:dLbls>
        <c:gapWidth val="150"/>
        <c:axId val="221827128"/>
        <c:axId val="22291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827128"/>
        <c:axId val="222911912"/>
      </c:lineChart>
      <c:dateAx>
        <c:axId val="221827128"/>
        <c:scaling>
          <c:orientation val="minMax"/>
        </c:scaling>
        <c:delete val="1"/>
        <c:axPos val="b"/>
        <c:numFmt formatCode="ge" sourceLinked="1"/>
        <c:majorTickMark val="none"/>
        <c:minorTickMark val="none"/>
        <c:tickLblPos val="none"/>
        <c:crossAx val="222911912"/>
        <c:crosses val="autoZero"/>
        <c:auto val="1"/>
        <c:lblOffset val="100"/>
        <c:baseTimeUnit val="years"/>
      </c:dateAx>
      <c:valAx>
        <c:axId val="22291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2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800496"/>
        <c:axId val="2223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800496"/>
        <c:axId val="222377792"/>
      </c:lineChart>
      <c:dateAx>
        <c:axId val="221800496"/>
        <c:scaling>
          <c:orientation val="minMax"/>
        </c:scaling>
        <c:delete val="1"/>
        <c:axPos val="b"/>
        <c:numFmt formatCode="ge" sourceLinked="1"/>
        <c:majorTickMark val="none"/>
        <c:minorTickMark val="none"/>
        <c:tickLblPos val="none"/>
        <c:crossAx val="222377792"/>
        <c:crosses val="autoZero"/>
        <c:auto val="1"/>
        <c:lblOffset val="100"/>
        <c:baseTimeUnit val="years"/>
      </c:dateAx>
      <c:valAx>
        <c:axId val="2223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0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442048"/>
        <c:axId val="2225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442048"/>
        <c:axId val="222539904"/>
      </c:lineChart>
      <c:dateAx>
        <c:axId val="222442048"/>
        <c:scaling>
          <c:orientation val="minMax"/>
        </c:scaling>
        <c:delete val="1"/>
        <c:axPos val="b"/>
        <c:numFmt formatCode="ge" sourceLinked="1"/>
        <c:majorTickMark val="none"/>
        <c:minorTickMark val="none"/>
        <c:tickLblPos val="none"/>
        <c:crossAx val="222539904"/>
        <c:crosses val="autoZero"/>
        <c:auto val="1"/>
        <c:lblOffset val="100"/>
        <c:baseTimeUnit val="years"/>
      </c:dateAx>
      <c:valAx>
        <c:axId val="2225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543144"/>
        <c:axId val="22254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543144"/>
        <c:axId val="222543536"/>
      </c:lineChart>
      <c:dateAx>
        <c:axId val="222543144"/>
        <c:scaling>
          <c:orientation val="minMax"/>
        </c:scaling>
        <c:delete val="1"/>
        <c:axPos val="b"/>
        <c:numFmt formatCode="ge" sourceLinked="1"/>
        <c:majorTickMark val="none"/>
        <c:minorTickMark val="none"/>
        <c:tickLblPos val="none"/>
        <c:crossAx val="222543536"/>
        <c:crosses val="autoZero"/>
        <c:auto val="1"/>
        <c:lblOffset val="100"/>
        <c:baseTimeUnit val="years"/>
      </c:dateAx>
      <c:valAx>
        <c:axId val="22254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54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544712"/>
        <c:axId val="22254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544712"/>
        <c:axId val="222545104"/>
      </c:lineChart>
      <c:dateAx>
        <c:axId val="222544712"/>
        <c:scaling>
          <c:orientation val="minMax"/>
        </c:scaling>
        <c:delete val="1"/>
        <c:axPos val="b"/>
        <c:numFmt formatCode="ge" sourceLinked="1"/>
        <c:majorTickMark val="none"/>
        <c:minorTickMark val="none"/>
        <c:tickLblPos val="none"/>
        <c:crossAx val="222545104"/>
        <c:crosses val="autoZero"/>
        <c:auto val="1"/>
        <c:lblOffset val="100"/>
        <c:baseTimeUnit val="years"/>
      </c:dateAx>
      <c:valAx>
        <c:axId val="22254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54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2381.0500000000002</c:v>
                </c:pt>
                <c:pt idx="1">
                  <c:v>2281.31</c:v>
                </c:pt>
                <c:pt idx="2">
                  <c:v>2105.0700000000002</c:v>
                </c:pt>
                <c:pt idx="3">
                  <c:v>1727.41</c:v>
                </c:pt>
                <c:pt idx="4">
                  <c:v>2066.59</c:v>
                </c:pt>
              </c:numCache>
            </c:numRef>
          </c:val>
        </c:ser>
        <c:dLbls>
          <c:showLegendKey val="0"/>
          <c:showVal val="0"/>
          <c:showCatName val="0"/>
          <c:showSerName val="0"/>
          <c:showPercent val="0"/>
          <c:showBubbleSize val="0"/>
        </c:dLbls>
        <c:gapWidth val="150"/>
        <c:axId val="222773472"/>
        <c:axId val="22277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222773472"/>
        <c:axId val="222773864"/>
      </c:lineChart>
      <c:dateAx>
        <c:axId val="222773472"/>
        <c:scaling>
          <c:orientation val="minMax"/>
        </c:scaling>
        <c:delete val="1"/>
        <c:axPos val="b"/>
        <c:numFmt formatCode="ge" sourceLinked="1"/>
        <c:majorTickMark val="none"/>
        <c:minorTickMark val="none"/>
        <c:tickLblPos val="none"/>
        <c:crossAx val="222773864"/>
        <c:crosses val="autoZero"/>
        <c:auto val="1"/>
        <c:lblOffset val="100"/>
        <c:baseTimeUnit val="years"/>
      </c:dateAx>
      <c:valAx>
        <c:axId val="22277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64.83</c:v>
                </c:pt>
                <c:pt idx="1">
                  <c:v>64.66</c:v>
                </c:pt>
                <c:pt idx="2">
                  <c:v>65.06</c:v>
                </c:pt>
                <c:pt idx="3">
                  <c:v>67.14</c:v>
                </c:pt>
                <c:pt idx="4">
                  <c:v>65.72</c:v>
                </c:pt>
              </c:numCache>
            </c:numRef>
          </c:val>
        </c:ser>
        <c:dLbls>
          <c:showLegendKey val="0"/>
          <c:showVal val="0"/>
          <c:showCatName val="0"/>
          <c:showSerName val="0"/>
          <c:showPercent val="0"/>
          <c:showBubbleSize val="0"/>
        </c:dLbls>
        <c:gapWidth val="150"/>
        <c:axId val="222775040"/>
        <c:axId val="22277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222775040"/>
        <c:axId val="222775432"/>
      </c:lineChart>
      <c:dateAx>
        <c:axId val="222775040"/>
        <c:scaling>
          <c:orientation val="minMax"/>
        </c:scaling>
        <c:delete val="1"/>
        <c:axPos val="b"/>
        <c:numFmt formatCode="ge" sourceLinked="1"/>
        <c:majorTickMark val="none"/>
        <c:minorTickMark val="none"/>
        <c:tickLblPos val="none"/>
        <c:crossAx val="222775432"/>
        <c:crosses val="autoZero"/>
        <c:auto val="1"/>
        <c:lblOffset val="100"/>
        <c:baseTimeUnit val="years"/>
      </c:dateAx>
      <c:valAx>
        <c:axId val="22277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230.6</c:v>
                </c:pt>
                <c:pt idx="1">
                  <c:v>231.32</c:v>
                </c:pt>
                <c:pt idx="2">
                  <c:v>231.51</c:v>
                </c:pt>
                <c:pt idx="3">
                  <c:v>229.09</c:v>
                </c:pt>
                <c:pt idx="4">
                  <c:v>235.49</c:v>
                </c:pt>
              </c:numCache>
            </c:numRef>
          </c:val>
        </c:ser>
        <c:dLbls>
          <c:showLegendKey val="0"/>
          <c:showVal val="0"/>
          <c:showCatName val="0"/>
          <c:showSerName val="0"/>
          <c:showPercent val="0"/>
          <c:showBubbleSize val="0"/>
        </c:dLbls>
        <c:gapWidth val="150"/>
        <c:axId val="222776608"/>
        <c:axId val="22277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222776608"/>
        <c:axId val="222777000"/>
      </c:lineChart>
      <c:dateAx>
        <c:axId val="222776608"/>
        <c:scaling>
          <c:orientation val="minMax"/>
        </c:scaling>
        <c:delete val="1"/>
        <c:axPos val="b"/>
        <c:numFmt formatCode="ge" sourceLinked="1"/>
        <c:majorTickMark val="none"/>
        <c:minorTickMark val="none"/>
        <c:tickLblPos val="none"/>
        <c:crossAx val="222777000"/>
        <c:crosses val="autoZero"/>
        <c:auto val="1"/>
        <c:lblOffset val="100"/>
        <c:baseTimeUnit val="years"/>
      </c:dateAx>
      <c:valAx>
        <c:axId val="22277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19" zoomScale="40" zoomScaleNormal="4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太子町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3"/>
      <c r="AE8" s="3"/>
      <c r="AF8" s="3"/>
      <c r="AG8" s="3"/>
      <c r="AH8" s="3"/>
      <c r="AI8" s="3"/>
      <c r="AJ8" s="3"/>
      <c r="AK8" s="3"/>
      <c r="AL8" s="58">
        <f>データ!R6</f>
        <v>34434</v>
      </c>
      <c r="AM8" s="58"/>
      <c r="AN8" s="58"/>
      <c r="AO8" s="58"/>
      <c r="AP8" s="58"/>
      <c r="AQ8" s="58"/>
      <c r="AR8" s="58"/>
      <c r="AS8" s="58"/>
      <c r="AT8" s="57">
        <f>データ!S6</f>
        <v>22.61</v>
      </c>
      <c r="AU8" s="57"/>
      <c r="AV8" s="57"/>
      <c r="AW8" s="57"/>
      <c r="AX8" s="57"/>
      <c r="AY8" s="57"/>
      <c r="AZ8" s="57"/>
      <c r="BA8" s="57"/>
      <c r="BB8" s="57">
        <f>データ!T6</f>
        <v>1522.95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16.03</v>
      </c>
      <c r="Q10" s="57"/>
      <c r="R10" s="57"/>
      <c r="S10" s="57"/>
      <c r="T10" s="57"/>
      <c r="U10" s="57"/>
      <c r="V10" s="57"/>
      <c r="W10" s="57">
        <f>データ!P6</f>
        <v>76.040000000000006</v>
      </c>
      <c r="X10" s="57"/>
      <c r="Y10" s="57"/>
      <c r="Z10" s="57"/>
      <c r="AA10" s="57"/>
      <c r="AB10" s="57"/>
      <c r="AC10" s="57"/>
      <c r="AD10" s="58">
        <f>データ!Q6</f>
        <v>2538</v>
      </c>
      <c r="AE10" s="58"/>
      <c r="AF10" s="58"/>
      <c r="AG10" s="58"/>
      <c r="AH10" s="58"/>
      <c r="AI10" s="58"/>
      <c r="AJ10" s="58"/>
      <c r="AK10" s="2"/>
      <c r="AL10" s="58">
        <f>データ!U6</f>
        <v>5508</v>
      </c>
      <c r="AM10" s="58"/>
      <c r="AN10" s="58"/>
      <c r="AO10" s="58"/>
      <c r="AP10" s="58"/>
      <c r="AQ10" s="58"/>
      <c r="AR10" s="58"/>
      <c r="AS10" s="58"/>
      <c r="AT10" s="57">
        <f>データ!V6</f>
        <v>3.05</v>
      </c>
      <c r="AU10" s="57"/>
      <c r="AV10" s="57"/>
      <c r="AW10" s="57"/>
      <c r="AX10" s="57"/>
      <c r="AY10" s="57"/>
      <c r="AZ10" s="57"/>
      <c r="BA10" s="57"/>
      <c r="BB10" s="57">
        <f>データ!W6</f>
        <v>1805.9</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4"/>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4"/>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4"/>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4"/>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5"/>
      <c r="BM63" s="86"/>
      <c r="BN63" s="86"/>
      <c r="BO63" s="86"/>
      <c r="BP63" s="86"/>
      <c r="BQ63" s="86"/>
      <c r="BR63" s="86"/>
      <c r="BS63" s="86"/>
      <c r="BT63" s="86"/>
      <c r="BU63" s="86"/>
      <c r="BV63" s="86"/>
      <c r="BW63" s="86"/>
      <c r="BX63" s="86"/>
      <c r="BY63" s="86"/>
      <c r="BZ63" s="8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284645</v>
      </c>
      <c r="D6" s="31">
        <f t="shared" si="3"/>
        <v>47</v>
      </c>
      <c r="E6" s="31">
        <f t="shared" si="3"/>
        <v>17</v>
      </c>
      <c r="F6" s="31">
        <f t="shared" si="3"/>
        <v>4</v>
      </c>
      <c r="G6" s="31">
        <f t="shared" si="3"/>
        <v>0</v>
      </c>
      <c r="H6" s="31" t="str">
        <f t="shared" si="3"/>
        <v>兵庫県　太子町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16.03</v>
      </c>
      <c r="P6" s="32">
        <f t="shared" si="3"/>
        <v>76.040000000000006</v>
      </c>
      <c r="Q6" s="32">
        <f t="shared" si="3"/>
        <v>2538</v>
      </c>
      <c r="R6" s="32">
        <f t="shared" si="3"/>
        <v>34434</v>
      </c>
      <c r="S6" s="32">
        <f t="shared" si="3"/>
        <v>22.61</v>
      </c>
      <c r="T6" s="32">
        <f t="shared" si="3"/>
        <v>1522.95</v>
      </c>
      <c r="U6" s="32">
        <f t="shared" si="3"/>
        <v>5508</v>
      </c>
      <c r="V6" s="32">
        <f t="shared" si="3"/>
        <v>3.05</v>
      </c>
      <c r="W6" s="32">
        <f t="shared" si="3"/>
        <v>1805.9</v>
      </c>
      <c r="X6" s="33">
        <f>IF(X7="",NA(),X7)</f>
        <v>74.39</v>
      </c>
      <c r="Y6" s="33">
        <f t="shared" ref="Y6:AG6" si="4">IF(Y7="",NA(),Y7)</f>
        <v>77.680000000000007</v>
      </c>
      <c r="Z6" s="33">
        <f t="shared" si="4"/>
        <v>81.06</v>
      </c>
      <c r="AA6" s="33">
        <f t="shared" si="4"/>
        <v>81.05</v>
      </c>
      <c r="AB6" s="33">
        <f t="shared" si="4"/>
        <v>81.67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2381.0500000000002</v>
      </c>
      <c r="BF6" s="33">
        <f t="shared" ref="BF6:BN6" si="7">IF(BF7="",NA(),BF7)</f>
        <v>2281.31</v>
      </c>
      <c r="BG6" s="33">
        <f t="shared" si="7"/>
        <v>2105.0700000000002</v>
      </c>
      <c r="BH6" s="33">
        <f t="shared" si="7"/>
        <v>1727.41</v>
      </c>
      <c r="BI6" s="33">
        <f t="shared" si="7"/>
        <v>2066.59</v>
      </c>
      <c r="BJ6" s="33">
        <f t="shared" si="7"/>
        <v>1835.56</v>
      </c>
      <c r="BK6" s="33">
        <f t="shared" si="7"/>
        <v>1716.82</v>
      </c>
      <c r="BL6" s="33">
        <f t="shared" si="7"/>
        <v>1569.13</v>
      </c>
      <c r="BM6" s="33">
        <f t="shared" si="7"/>
        <v>1436</v>
      </c>
      <c r="BN6" s="33">
        <f t="shared" si="7"/>
        <v>1434.89</v>
      </c>
      <c r="BO6" s="32" t="str">
        <f>IF(BO7="","",IF(BO7="-","【-】","【"&amp;SUBSTITUTE(TEXT(BO7,"#,##0.00"),"-","△")&amp;"】"))</f>
        <v>【1,457.06】</v>
      </c>
      <c r="BP6" s="33">
        <f>IF(BP7="",NA(),BP7)</f>
        <v>64.83</v>
      </c>
      <c r="BQ6" s="33">
        <f t="shared" ref="BQ6:BY6" si="8">IF(BQ7="",NA(),BQ7)</f>
        <v>64.66</v>
      </c>
      <c r="BR6" s="33">
        <f t="shared" si="8"/>
        <v>65.06</v>
      </c>
      <c r="BS6" s="33">
        <f t="shared" si="8"/>
        <v>67.14</v>
      </c>
      <c r="BT6" s="33">
        <f t="shared" si="8"/>
        <v>65.72</v>
      </c>
      <c r="BU6" s="33">
        <f t="shared" si="8"/>
        <v>52.89</v>
      </c>
      <c r="BV6" s="33">
        <f t="shared" si="8"/>
        <v>51.73</v>
      </c>
      <c r="BW6" s="33">
        <f t="shared" si="8"/>
        <v>64.63</v>
      </c>
      <c r="BX6" s="33">
        <f t="shared" si="8"/>
        <v>66.56</v>
      </c>
      <c r="BY6" s="33">
        <f t="shared" si="8"/>
        <v>66.22</v>
      </c>
      <c r="BZ6" s="32" t="str">
        <f>IF(BZ7="","",IF(BZ7="-","【-】","【"&amp;SUBSTITUTE(TEXT(BZ7,"#,##0.00"),"-","△")&amp;"】"))</f>
        <v>【64.73】</v>
      </c>
      <c r="CA6" s="33">
        <f>IF(CA7="",NA(),CA7)</f>
        <v>230.6</v>
      </c>
      <c r="CB6" s="33">
        <f t="shared" ref="CB6:CJ6" si="9">IF(CB7="",NA(),CB7)</f>
        <v>231.32</v>
      </c>
      <c r="CC6" s="33">
        <f t="shared" si="9"/>
        <v>231.51</v>
      </c>
      <c r="CD6" s="33">
        <f t="shared" si="9"/>
        <v>229.09</v>
      </c>
      <c r="CE6" s="33">
        <f t="shared" si="9"/>
        <v>235.49</v>
      </c>
      <c r="CF6" s="33">
        <f t="shared" si="9"/>
        <v>300.52</v>
      </c>
      <c r="CG6" s="33">
        <f t="shared" si="9"/>
        <v>310.47000000000003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96.37</v>
      </c>
      <c r="CX6" s="33">
        <f t="shared" ref="CX6:DF6" si="11">IF(CX7="",NA(),CX7)</f>
        <v>96.51</v>
      </c>
      <c r="CY6" s="33">
        <f t="shared" si="11"/>
        <v>96.48</v>
      </c>
      <c r="CZ6" s="33">
        <f t="shared" si="11"/>
        <v>96.53</v>
      </c>
      <c r="DA6" s="33">
        <f t="shared" si="11"/>
        <v>96.6</v>
      </c>
      <c r="DB6" s="33">
        <f t="shared" si="11"/>
        <v>71.62</v>
      </c>
      <c r="DC6" s="33">
        <f t="shared" si="11"/>
        <v>71.239999999999995</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4" s="34" customFormat="1">
      <c r="A7" s="26"/>
      <c r="B7" s="35">
        <v>2015</v>
      </c>
      <c r="C7" s="35">
        <v>284645</v>
      </c>
      <c r="D7" s="35">
        <v>47</v>
      </c>
      <c r="E7" s="35">
        <v>17</v>
      </c>
      <c r="F7" s="35">
        <v>4</v>
      </c>
      <c r="G7" s="35">
        <v>0</v>
      </c>
      <c r="H7" s="35" t="s">
        <v>96</v>
      </c>
      <c r="I7" s="35" t="s">
        <v>97</v>
      </c>
      <c r="J7" s="35" t="s">
        <v>98</v>
      </c>
      <c r="K7" s="35" t="s">
        <v>99</v>
      </c>
      <c r="L7" s="35" t="s">
        <v>100</v>
      </c>
      <c r="M7" s="36" t="s">
        <v>101</v>
      </c>
      <c r="N7" s="36" t="s">
        <v>102</v>
      </c>
      <c r="O7" s="36">
        <v>16.03</v>
      </c>
      <c r="P7" s="36">
        <v>76.040000000000006</v>
      </c>
      <c r="Q7" s="36">
        <v>2538</v>
      </c>
      <c r="R7" s="36">
        <v>34434</v>
      </c>
      <c r="S7" s="36">
        <v>22.61</v>
      </c>
      <c r="T7" s="36">
        <v>1522.95</v>
      </c>
      <c r="U7" s="36">
        <v>5508</v>
      </c>
      <c r="V7" s="36">
        <v>3.05</v>
      </c>
      <c r="W7" s="36">
        <v>1805.9</v>
      </c>
      <c r="X7" s="36">
        <v>74.39</v>
      </c>
      <c r="Y7" s="36">
        <v>77.680000000000007</v>
      </c>
      <c r="Z7" s="36">
        <v>81.06</v>
      </c>
      <c r="AA7" s="36">
        <v>81.05</v>
      </c>
      <c r="AB7" s="36">
        <v>81.67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2381.0500000000002</v>
      </c>
      <c r="BF7" s="36">
        <v>2281.31</v>
      </c>
      <c r="BG7" s="36">
        <v>2105.0700000000002</v>
      </c>
      <c r="BH7" s="36">
        <v>1727.41</v>
      </c>
      <c r="BI7" s="36">
        <v>2066.59</v>
      </c>
      <c r="BJ7" s="36">
        <v>1835.56</v>
      </c>
      <c r="BK7" s="36">
        <v>1716.82</v>
      </c>
      <c r="BL7" s="36">
        <v>1569.13</v>
      </c>
      <c r="BM7" s="36">
        <v>1436</v>
      </c>
      <c r="BN7" s="36">
        <v>1434.89</v>
      </c>
      <c r="BO7" s="36">
        <v>1457.06</v>
      </c>
      <c r="BP7" s="36">
        <v>64.83</v>
      </c>
      <c r="BQ7" s="36">
        <v>64.66</v>
      </c>
      <c r="BR7" s="36">
        <v>65.06</v>
      </c>
      <c r="BS7" s="36">
        <v>67.14</v>
      </c>
      <c r="BT7" s="36">
        <v>65.72</v>
      </c>
      <c r="BU7" s="36">
        <v>52.89</v>
      </c>
      <c r="BV7" s="36">
        <v>51.73</v>
      </c>
      <c r="BW7" s="36">
        <v>64.63</v>
      </c>
      <c r="BX7" s="36">
        <v>66.56</v>
      </c>
      <c r="BY7" s="36">
        <v>66.22</v>
      </c>
      <c r="BZ7" s="36">
        <v>64.73</v>
      </c>
      <c r="CA7" s="36">
        <v>230.6</v>
      </c>
      <c r="CB7" s="36">
        <v>231.32</v>
      </c>
      <c r="CC7" s="36">
        <v>231.51</v>
      </c>
      <c r="CD7" s="36">
        <v>229.09</v>
      </c>
      <c r="CE7" s="36">
        <v>235.49</v>
      </c>
      <c r="CF7" s="36">
        <v>300.52</v>
      </c>
      <c r="CG7" s="36">
        <v>310.47000000000003</v>
      </c>
      <c r="CH7" s="36">
        <v>245.75</v>
      </c>
      <c r="CI7" s="36">
        <v>244.29</v>
      </c>
      <c r="CJ7" s="36">
        <v>246.72</v>
      </c>
      <c r="CK7" s="36">
        <v>250.25</v>
      </c>
      <c r="CL7" s="36" t="s">
        <v>101</v>
      </c>
      <c r="CM7" s="36" t="s">
        <v>101</v>
      </c>
      <c r="CN7" s="36" t="s">
        <v>101</v>
      </c>
      <c r="CO7" s="36" t="s">
        <v>101</v>
      </c>
      <c r="CP7" s="36" t="s">
        <v>101</v>
      </c>
      <c r="CQ7" s="36">
        <v>36.799999999999997</v>
      </c>
      <c r="CR7" s="36">
        <v>36.67</v>
      </c>
      <c r="CS7" s="36">
        <v>43.65</v>
      </c>
      <c r="CT7" s="36">
        <v>43.58</v>
      </c>
      <c r="CU7" s="36">
        <v>41.35</v>
      </c>
      <c r="CV7" s="36">
        <v>40.31</v>
      </c>
      <c r="CW7" s="36">
        <v>96.37</v>
      </c>
      <c r="CX7" s="36">
        <v>96.51</v>
      </c>
      <c r="CY7" s="36">
        <v>96.48</v>
      </c>
      <c r="CZ7" s="36">
        <v>96.53</v>
      </c>
      <c r="DA7" s="36">
        <v>96.6</v>
      </c>
      <c r="DB7" s="36">
        <v>71.62</v>
      </c>
      <c r="DC7" s="36">
        <v>71.239999999999995</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宗野 義和</cp:lastModifiedBy>
  <dcterms:created xsi:type="dcterms:W3CDTF">2017-02-08T03:02:49Z</dcterms:created>
  <dcterms:modified xsi:type="dcterms:W3CDTF">2017-02-13T03:50:20Z</dcterms:modified>
  <cp:category/>
</cp:coreProperties>
</file>