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上下水道事業所\3.　経営分析比較表(H27～）\H28\H29.01.23 Fwd 【兵庫県市町振興課：照会２／７〆】公営企業に係る「経営比較分析表」の分析等について（要受信確認）\01 上水\提出用（総務省修正後）\"/>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<sst xmlns="http://schemas.openxmlformats.org/spreadsheetml/2006/main" count="217" uniqueCount="107">
  <si>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</si>
  <si>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</si>
  <si>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</si>
  <si>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</si>
  <si>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</si>
  <si>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</si>
  <si>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</si>
  <si>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</si>
  <si>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</si>
  <si>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</si>
  <si>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</si>
  <si>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</si>
  <si>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</si>
  <si>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</si>
  <si>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</si>
  <si>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</si>
  <si>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</si>
  <si>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</si>
  <si>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</si>
  <si>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</si>
  <si>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</si>
  <si>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</si>
  <si>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</si>
  <si>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</si>
  <si>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</si>
  <si>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</si>
  <si>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</si>
  <si>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</si>
  <si>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</si>
  <si>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</si>
  <si>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</si>
  <si>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</si>
  <si>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</si>
  <si>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</si>
  <si>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</si>
  <si>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</si>
  <si>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</si>
  <si>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</si>
  <si>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</si>
  <si>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</si>
  <si>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</si>
  <si>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</si>
  <si>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</si>
  <si>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</si>
  <si>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</si>
  <si>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</si>
  <si>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</si>
  <si>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</si>
  <si>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</si>
  <si>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</si>
  <si>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</si>
  <si>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</si>
  <si>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</si>
  <si>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</si>
  <si>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</si>
  <si>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</si>
  <si>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</si>
  <si>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</si>
  <si>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</si>
  <si>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</si>
  <si>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</si>
  <si>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</si>
  <si>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</si>
  <si>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</si>
  <si>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</si>
  <si>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</si>
  <si>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</si>
  <si>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</si>
  <si>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</si>
  <si>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</si>
  <si>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</si>
  <si>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</si>
  <si>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</si>
  <si>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</si>
  <si>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</si>
  <si>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</si>
  <si>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</si>
  <si>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</si>
  <si>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</si>
  <si>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</si>
  <si>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</si>
  <si>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</si>
  <si>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</si>
  <si>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</si>
  <si>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</si>
  <si>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</si>
  <si>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</si>
  <si>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</si>
  <si>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</si>
  <si>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</si>
  <si>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</si>
  <si>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</si>
  <si>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</si>
  <si>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太子町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</si>
  <si>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</si>
  <si>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</si>
  <si>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</si>
  <si>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</si>
  <si>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</si>
  <si>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</si>
  <si>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</si>
  <si>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</si>
  <si>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</si>
  <si>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</si>
  <si>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color rgb="FF00589A"/>
        <rFont val="ＭＳ ゴシック"/>
        <family val="3"/>
        <charset val="128"/>
      </rPr>
      <t>【経営の健全性】</t>
    </r>
    <r>
      <rPr>
        <sz val="11"/>
        <color theme="1"/>
        <rFont val="ＭＳ ゴシック"/>
        <family val="3"/>
        <charset val="128"/>
      </rPr>
      <t xml:space="preserve">
　2年連続で①経常収支比率が100％を超え、②累積欠損金比率も0％を維持したが、本業の営業収支は赤字であり、営業外収益（長期前受金戻入）により黒字が達成される状態が続いている。引き続き費用節減に努め、料金改定を含む財源確保により営業収支の黒字化を目指す必要がある。
　短期債務の支払能力を表す③流動比率は、類似団体の平均値を上回ったものの、老朽管等の更新事業費への現金使用に伴い若干低下している。これまで、企業債の発行抑制を続けたことから④企業債残高対給水収益比率が類似団体より低い水準で推移しているが、今後は建設改良事業の増加に伴い発行を要するため上昇が懸念される。
　給水収益で給水費用がどの程度賄えているかを表す⑤料金回収率は、⑥給水原価の低下に伴い100％を超えたが、その要因が平成26年度の会計制度見直しによる算定方法の変更であり、今後は給水人口の減少等で収益が低下すれば悪化が見込まれる。
</t>
    </r>
    <r>
      <rPr>
        <sz val="11"/>
        <color rgb="FF005392"/>
        <rFont val="ＭＳ ゴシック"/>
        <family val="3"/>
        <charset val="128"/>
      </rPr>
      <t>【経営の効率性】</t>
    </r>
    <r>
      <rPr>
        <sz val="11"/>
        <color theme="1"/>
        <rFont val="ＭＳ ゴシック"/>
        <family val="3"/>
        <charset val="128"/>
      </rPr>
      <t xml:space="preserve">
　大口需要者の使用量が大幅に減少した平成22年度以降、⑦施設利用率の低迷が続いており、人口減に伴う需要量の減少が見込まれる中、施設規模の適正化を検討する必要がある。
　収益につながった配水量の割合を表す⑧有収率は、有収水量こそ微減であったが、平成28年1月末の記録的な寒波で多発した漏水による無効水量の増加等の影響で低下している。</t>
    </r>
    <rPh sb="1" eb="3">
      <t>ケイエイ</t>
    </rPh>
    <rPh sb="4" eb="7">
      <t>ケンゼンセイ</t>
    </rPh>
    <rPh sb="11" eb="12">
      <t>ネン</t>
    </rPh>
    <rPh sb="12" eb="14">
      <t>レンゾク</t>
    </rPh>
    <rPh sb="43" eb="45">
      <t>イジ</t>
    </rPh>
    <rPh sb="49" eb="51">
      <t>ホンギョウ</t>
    </rPh>
    <rPh sb="52" eb="54">
      <t>エイギョウ</t>
    </rPh>
    <rPh sb="54" eb="56">
      <t>シュウシ</t>
    </rPh>
    <rPh sb="57" eb="59">
      <t>アカジ</t>
    </rPh>
    <rPh sb="63" eb="66">
      <t>エイギョウガイ</t>
    </rPh>
    <rPh sb="66" eb="68">
      <t>シュウエキ</t>
    </rPh>
    <rPh sb="69" eb="71">
      <t>チョウキ</t>
    </rPh>
    <rPh sb="71" eb="73">
      <t>マエウケ</t>
    </rPh>
    <rPh sb="73" eb="74">
      <t>キン</t>
    </rPh>
    <rPh sb="74" eb="76">
      <t>レイニュウ</t>
    </rPh>
    <rPh sb="80" eb="82">
      <t>クロジ</t>
    </rPh>
    <rPh sb="83" eb="85">
      <t>タッセイ</t>
    </rPh>
    <rPh sb="88" eb="90">
      <t>ジョウタイ</t>
    </rPh>
    <rPh sb="91" eb="92">
      <t>ツヅ</t>
    </rPh>
    <rPh sb="97" eb="98">
      <t>ヒ</t>
    </rPh>
    <rPh sb="99" eb="100">
      <t>ツヅ</t>
    </rPh>
    <rPh sb="101" eb="103">
      <t>ヒヨウ</t>
    </rPh>
    <rPh sb="103" eb="105">
      <t>セツゲン</t>
    </rPh>
    <rPh sb="106" eb="107">
      <t>ツト</t>
    </rPh>
    <rPh sb="109" eb="111">
      <t>リョウキン</t>
    </rPh>
    <rPh sb="111" eb="113">
      <t>カイテイ</t>
    </rPh>
    <rPh sb="114" eb="115">
      <t>フク</t>
    </rPh>
    <rPh sb="116" eb="118">
      <t>ザイゲン</t>
    </rPh>
    <rPh sb="118" eb="120">
      <t>カクホ</t>
    </rPh>
    <rPh sb="143" eb="145">
      <t>タンキ</t>
    </rPh>
    <rPh sb="145" eb="147">
      <t>サイム</t>
    </rPh>
    <rPh sb="148" eb="150">
      <t>シハラ</t>
    </rPh>
    <rPh sb="150" eb="152">
      <t>ノウリョク</t>
    </rPh>
    <rPh sb="153" eb="154">
      <t>アラワ</t>
    </rPh>
    <rPh sb="162" eb="164">
      <t>ルイジ</t>
    </rPh>
    <rPh sb="164" eb="166">
      <t>ダンタイ</t>
    </rPh>
    <rPh sb="167" eb="170">
      <t>ヘイキンチ</t>
    </rPh>
    <rPh sb="171" eb="173">
      <t>ウワマワ</t>
    </rPh>
    <rPh sb="179" eb="181">
      <t>ロウキュウ</t>
    </rPh>
    <rPh sb="181" eb="182">
      <t>カン</t>
    </rPh>
    <rPh sb="182" eb="183">
      <t>ナド</t>
    </rPh>
    <rPh sb="184" eb="186">
      <t>コウシン</t>
    </rPh>
    <rPh sb="186" eb="188">
      <t>ジギョウ</t>
    </rPh>
    <rPh sb="191" eb="193">
      <t>ゲンキン</t>
    </rPh>
    <rPh sb="193" eb="195">
      <t>シヨウ</t>
    </rPh>
    <rPh sb="196" eb="197">
      <t>トモナ</t>
    </rPh>
    <rPh sb="198" eb="200">
      <t>ジャッカン</t>
    </rPh>
    <rPh sb="200" eb="202">
      <t>テイカ</t>
    </rPh>
    <rPh sb="212" eb="214">
      <t>キギョウ</t>
    </rPh>
    <rPh sb="214" eb="215">
      <t>サイ</t>
    </rPh>
    <rPh sb="216" eb="218">
      <t>ハッコウ</t>
    </rPh>
    <rPh sb="218" eb="220">
      <t>ヨクセイ</t>
    </rPh>
    <rPh sb="221" eb="222">
      <t>ツヅ</t>
    </rPh>
    <rPh sb="242" eb="244">
      <t>ルイジ</t>
    </rPh>
    <rPh sb="244" eb="246">
      <t>ダンタイ</t>
    </rPh>
    <rPh sb="248" eb="249">
      <t>ヒク</t>
    </rPh>
    <rPh sb="250" eb="252">
      <t>スイジュン</t>
    </rPh>
    <rPh sb="253" eb="255">
      <t>スイイ</t>
    </rPh>
    <rPh sb="261" eb="263">
      <t>コンゴ</t>
    </rPh>
    <rPh sb="264" eb="266">
      <t>ケンセツ</t>
    </rPh>
    <rPh sb="266" eb="268">
      <t>カイリョウ</t>
    </rPh>
    <rPh sb="268" eb="270">
      <t>ジギョウ</t>
    </rPh>
    <rPh sb="271" eb="273">
      <t>ゾウカ</t>
    </rPh>
    <rPh sb="274" eb="275">
      <t>トモナ</t>
    </rPh>
    <rPh sb="276" eb="278">
      <t>ハッコウ</t>
    </rPh>
    <rPh sb="279" eb="280">
      <t>ヨウ</t>
    </rPh>
    <rPh sb="284" eb="286">
      <t>ジョウショウ</t>
    </rPh>
    <rPh sb="287" eb="289">
      <t>ケネン</t>
    </rPh>
    <rPh sb="295" eb="297">
      <t>キュウスイ</t>
    </rPh>
    <rPh sb="297" eb="299">
      <t>シュウエキ</t>
    </rPh>
    <rPh sb="309" eb="310">
      <t>マカナ</t>
    </rPh>
    <rPh sb="316" eb="317">
      <t>アラワ</t>
    </rPh>
    <rPh sb="335" eb="336">
      <t>トモナ</t>
    </rPh>
    <rPh sb="342" eb="343">
      <t>コ</t>
    </rPh>
    <rPh sb="349" eb="351">
      <t>ヨウイン</t>
    </rPh>
    <rPh sb="352" eb="354">
      <t>ヘイセイ</t>
    </rPh>
    <rPh sb="356" eb="358">
      <t>ネンド</t>
    </rPh>
    <rPh sb="369" eb="371">
      <t>サンテイ</t>
    </rPh>
    <rPh sb="371" eb="373">
      <t>ホウホウ</t>
    </rPh>
    <rPh sb="374" eb="376">
      <t>ヘンコウ</t>
    </rPh>
    <rPh sb="380" eb="382">
      <t>コンゴ</t>
    </rPh>
    <rPh sb="383" eb="385">
      <t>キュウスイ</t>
    </rPh>
    <rPh sb="385" eb="387">
      <t>ジンコウ</t>
    </rPh>
    <rPh sb="388" eb="390">
      <t>ゲンショウ</t>
    </rPh>
    <rPh sb="390" eb="391">
      <t>ナド</t>
    </rPh>
    <rPh sb="392" eb="394">
      <t>シュウエキ</t>
    </rPh>
    <rPh sb="395" eb="397">
      <t>テイカ</t>
    </rPh>
    <rPh sb="400" eb="402">
      <t>アッカ</t>
    </rPh>
    <rPh sb="403" eb="405">
      <t>ミコ</t>
    </rPh>
    <rPh sb="411" eb="413">
      <t>ケイエイ</t>
    </rPh>
    <rPh sb="414" eb="417">
      <t>コウリツセイ</t>
    </rPh>
    <rPh sb="443" eb="445">
      <t>イコウ</t>
    </rPh>
    <rPh sb="453" eb="455">
      <t>テイメイ</t>
    </rPh>
    <rPh sb="462" eb="464">
      <t>ジンコウ</t>
    </rPh>
    <rPh sb="464" eb="465">
      <t>ゲン</t>
    </rPh>
    <rPh sb="466" eb="467">
      <t>トモナ</t>
    </rPh>
    <rPh sb="468" eb="470">
      <t>ジュヨウ</t>
    </rPh>
    <rPh sb="470" eb="471">
      <t>リョウ</t>
    </rPh>
    <rPh sb="472" eb="474">
      <t>ゲンショウ</t>
    </rPh>
    <rPh sb="475" eb="477">
      <t>ミコ</t>
    </rPh>
    <rPh sb="480" eb="481">
      <t>ナカ</t>
    </rPh>
    <rPh sb="482" eb="484">
      <t>シセツ</t>
    </rPh>
    <rPh sb="484" eb="486">
      <t>キボ</t>
    </rPh>
    <rPh sb="487" eb="490">
      <t>テキセイカ</t>
    </rPh>
    <rPh sb="491" eb="493">
      <t>ケントウ</t>
    </rPh>
    <rPh sb="495" eb="497">
      <t>ヒツヨウ</t>
    </rPh>
    <rPh sb="503" eb="505">
      <t>シュウエキ</t>
    </rPh>
    <rPh sb="511" eb="513">
      <t>ハイスイ</t>
    </rPh>
    <rPh sb="513" eb="514">
      <t>リョウ</t>
    </rPh>
    <rPh sb="515" eb="517">
      <t>ワリアイ</t>
    </rPh>
    <rPh sb="518" eb="519">
      <t>アラワ</t>
    </rPh>
    <rPh sb="528" eb="530">
      <t>スイリョウ</t>
    </rPh>
    <rPh sb="532" eb="534">
      <t>ビゲン</t>
    </rPh>
    <rPh sb="540" eb="542">
      <t>ヘイセイ</t>
    </rPh>
    <rPh sb="544" eb="545">
      <t>ネン</t>
    </rPh>
    <rPh sb="546" eb="547">
      <t>ガツ</t>
    </rPh>
    <rPh sb="547" eb="548">
      <t>マツ</t>
    </rPh>
    <rPh sb="549" eb="552">
      <t>キロクテキ</t>
    </rPh>
    <rPh sb="553" eb="555">
      <t>カンパ</t>
    </rPh>
    <rPh sb="556" eb="558">
      <t>タハツ</t>
    </rPh>
    <rPh sb="560" eb="562">
      <t>ロウスイ</t>
    </rPh>
    <rPh sb="565" eb="567">
      <t>ムコウ</t>
    </rPh>
    <rPh sb="567" eb="569">
      <t>スイリョウ</t>
    </rPh>
    <rPh sb="570" eb="572">
      <t>ゾウカ</t>
    </rPh>
    <rPh sb="572" eb="573">
      <t>ナド</t>
    </rPh>
    <rPh sb="574" eb="576">
      <t>エイキョウ</t>
    </rPh>
    <phoneticPr fontId="4"/>
  </si>
  <si>
    <t>　償却対象資産の老朽化度合を示す①有形固定資産減価償却率は、配水管・給水管の多くを下水道整備時に更新済みであることや、平成17年度末に老原浄水場、平成24年度に立岡山北配水池を更新したことなどにより、類似団体の平均値をやや下回る状況である。
　一方、法定耐用年数を超えた管路延長の割合を表す②管路経年変化率は、昭和50年度整備分の吉福浄水場からの送水管、大口需要者向けの配水管が対象となったことにより大きく上昇している。
　当該年度に更新した管路延長の割合を表す③管路更新率は、吉福浄水場からの送水管の更新に着手したものの類似団体の平均値を大きく下回っており、今後、下水道整備時の支障物件とならなかった基幹配水管も更新時期を迎えるため、平成27年度に策定した計画に沿って老朽管路の更新を進める必要がある。</t>
    <rPh sb="1" eb="3">
      <t>ショウキャク</t>
    </rPh>
    <rPh sb="3" eb="5">
      <t>タイショウ</t>
    </rPh>
    <rPh sb="5" eb="7">
      <t>シサン</t>
    </rPh>
    <rPh sb="8" eb="11">
      <t>ロウキュウカ</t>
    </rPh>
    <rPh sb="11" eb="13">
      <t>ドアイ</t>
    </rPh>
    <rPh sb="14" eb="15">
      <t>シメ</t>
    </rPh>
    <rPh sb="17" eb="19">
      <t>ユウケイ</t>
    </rPh>
    <rPh sb="19" eb="21">
      <t>コテイ</t>
    </rPh>
    <rPh sb="21" eb="23">
      <t>シサン</t>
    </rPh>
    <rPh sb="23" eb="25">
      <t>ゲンカ</t>
    </rPh>
    <rPh sb="25" eb="27">
      <t>ショウキャク</t>
    </rPh>
    <rPh sb="27" eb="28">
      <t>リツ</t>
    </rPh>
    <rPh sb="38" eb="39">
      <t>オオ</t>
    </rPh>
    <rPh sb="41" eb="44">
      <t>ゲスイドウ</t>
    </rPh>
    <rPh sb="44" eb="46">
      <t>セイビ</t>
    </rPh>
    <rPh sb="46" eb="47">
      <t>ジ</t>
    </rPh>
    <rPh sb="48" eb="50">
      <t>コウシン</t>
    </rPh>
    <rPh sb="50" eb="51">
      <t>ズ</t>
    </rPh>
    <rPh sb="59" eb="61">
      <t>ヘイセイ</t>
    </rPh>
    <rPh sb="63" eb="66">
      <t>ネンドマツ</t>
    </rPh>
    <rPh sb="67" eb="69">
      <t>オイハラ</t>
    </rPh>
    <rPh sb="69" eb="71">
      <t>ジョウスイ</t>
    </rPh>
    <rPh sb="71" eb="72">
      <t>ジョウ</t>
    </rPh>
    <rPh sb="73" eb="75">
      <t>ヘイセイ</t>
    </rPh>
    <rPh sb="77" eb="79">
      <t>ネンド</t>
    </rPh>
    <rPh sb="80" eb="82">
      <t>タツオカ</t>
    </rPh>
    <rPh sb="82" eb="83">
      <t>ヤマ</t>
    </rPh>
    <rPh sb="83" eb="84">
      <t>キタ</t>
    </rPh>
    <rPh sb="84" eb="86">
      <t>ハイスイ</t>
    </rPh>
    <rPh sb="86" eb="87">
      <t>チ</t>
    </rPh>
    <rPh sb="88" eb="90">
      <t>コウシン</t>
    </rPh>
    <rPh sb="100" eb="102">
      <t>ルイジ</t>
    </rPh>
    <rPh sb="102" eb="104">
      <t>ダンタイ</t>
    </rPh>
    <rPh sb="105" eb="108">
      <t>ヘイキンチ</t>
    </rPh>
    <rPh sb="111" eb="113">
      <t>シタマワ</t>
    </rPh>
    <rPh sb="114" eb="116">
      <t>ジョウキョウ</t>
    </rPh>
    <rPh sb="122" eb="124">
      <t>イッポウ</t>
    </rPh>
    <rPh sb="125" eb="127">
      <t>ホウテイ</t>
    </rPh>
    <rPh sb="127" eb="129">
      <t>タイヨウ</t>
    </rPh>
    <rPh sb="129" eb="131">
      <t>ネンスウ</t>
    </rPh>
    <rPh sb="132" eb="133">
      <t>コ</t>
    </rPh>
    <rPh sb="135" eb="137">
      <t>カンロ</t>
    </rPh>
    <rPh sb="137" eb="139">
      <t>エンチョウ</t>
    </rPh>
    <rPh sb="140" eb="142">
      <t>ワリアイ</t>
    </rPh>
    <rPh sb="143" eb="144">
      <t>アラワ</t>
    </rPh>
    <rPh sb="146" eb="148">
      <t>カンロ</t>
    </rPh>
    <rPh sb="148" eb="150">
      <t>ケイネン</t>
    </rPh>
    <rPh sb="150" eb="152">
      <t>ヘンカ</t>
    </rPh>
    <rPh sb="152" eb="153">
      <t>リツ</t>
    </rPh>
    <rPh sb="155" eb="157">
      <t>ショウワ</t>
    </rPh>
    <rPh sb="159" eb="161">
      <t>ネンド</t>
    </rPh>
    <rPh sb="161" eb="163">
      <t>セイビ</t>
    </rPh>
    <rPh sb="163" eb="164">
      <t>ブン</t>
    </rPh>
    <rPh sb="165" eb="166">
      <t>ヨシ</t>
    </rPh>
    <rPh sb="166" eb="167">
      <t>フク</t>
    </rPh>
    <rPh sb="167" eb="169">
      <t>ジョウスイ</t>
    </rPh>
    <rPh sb="169" eb="170">
      <t>ジョウ</t>
    </rPh>
    <rPh sb="173" eb="176">
      <t>ソウスイカン</t>
    </rPh>
    <rPh sb="177" eb="179">
      <t>オオグチ</t>
    </rPh>
    <rPh sb="179" eb="181">
      <t>ジュヨウ</t>
    </rPh>
    <rPh sb="181" eb="182">
      <t>シャ</t>
    </rPh>
    <rPh sb="182" eb="183">
      <t>ム</t>
    </rPh>
    <rPh sb="185" eb="187">
      <t>ハイスイ</t>
    </rPh>
    <rPh sb="187" eb="188">
      <t>カン</t>
    </rPh>
    <rPh sb="189" eb="191">
      <t>タイショウ</t>
    </rPh>
    <rPh sb="200" eb="201">
      <t>オオ</t>
    </rPh>
    <rPh sb="203" eb="205">
      <t>ジョウショウ</t>
    </rPh>
    <rPh sb="212" eb="214">
      <t>トウガイ</t>
    </rPh>
    <rPh sb="214" eb="216">
      <t>ネンド</t>
    </rPh>
    <rPh sb="217" eb="219">
      <t>コウシン</t>
    </rPh>
    <rPh sb="226" eb="228">
      <t>ワリアイ</t>
    </rPh>
    <rPh sb="229" eb="230">
      <t>アラワ</t>
    </rPh>
    <rPh sb="251" eb="253">
      <t>コウシン</t>
    </rPh>
    <rPh sb="254" eb="256">
      <t>チャクシュ</t>
    </rPh>
    <rPh sb="280" eb="282">
      <t>コンゴ</t>
    </rPh>
    <rPh sb="283" eb="286">
      <t>ゲスイドウ</t>
    </rPh>
    <rPh sb="286" eb="288">
      <t>セイビ</t>
    </rPh>
    <rPh sb="288" eb="289">
      <t>ジ</t>
    </rPh>
    <rPh sb="290" eb="292">
      <t>シショウ</t>
    </rPh>
    <rPh sb="292" eb="294">
      <t>ブッケン</t>
    </rPh>
    <rPh sb="301" eb="303">
      <t>キカン</t>
    </rPh>
    <rPh sb="303" eb="306">
      <t>ハイスイカン</t>
    </rPh>
    <rPh sb="307" eb="309">
      <t>コウシン</t>
    </rPh>
    <rPh sb="309" eb="311">
      <t>ジキ</t>
    </rPh>
    <rPh sb="312" eb="313">
      <t>ムカ</t>
    </rPh>
    <rPh sb="318" eb="320">
      <t>ヘイセイ</t>
    </rPh>
    <rPh sb="322" eb="324">
      <t>ネンド</t>
    </rPh>
    <rPh sb="325" eb="327">
      <t>サクテイ</t>
    </rPh>
    <rPh sb="329" eb="331">
      <t>ケイカク</t>
    </rPh>
    <rPh sb="332" eb="333">
      <t>ソ</t>
    </rPh>
    <phoneticPr fontId="4"/>
  </si>
  <si>
    <t xml:space="preserve">　平成26年度の会計制度の見直しにより累積欠損金の解消や経営指標の好転が見受けられるが、給水収益の低迷が続き、経常収支比率や料金回収率は類似団体・全国平均値を下回っており、施設等の老朽化対策の必要性が高まる中、キャッシュ・フローの改善が課題である。
　安全で安心な給水を維持するには、平成27年度に策定した老朽管路更新計画に沿った事業実施とその財源確保が不可欠であるが、時勢に即した施設規模の適正化や人材の確保・育成など経営の合理化と一体的に取り組まなければならない。　
　よって、人口減少による収益の低下や施設の老朽化など様々な課題を分析し、将来にわたって持続可能な経営状況を維持するため、水道ビジョンの見直しや経営戦略の策定・推進により健全経営を図る。
</t>
    <rPh sb="25" eb="27">
      <t>カイショウ</t>
    </rPh>
    <rPh sb="28" eb="30">
      <t>ケイエイ</t>
    </rPh>
    <rPh sb="30" eb="32">
      <t>シヒョウ</t>
    </rPh>
    <rPh sb="33" eb="35">
      <t>コウテン</t>
    </rPh>
    <rPh sb="36" eb="37">
      <t>ミ</t>
    </rPh>
    <rPh sb="37" eb="38">
      <t>ウ</t>
    </rPh>
    <rPh sb="44" eb="46">
      <t>キュウスイ</t>
    </rPh>
    <rPh sb="46" eb="48">
      <t>シュウエキ</t>
    </rPh>
    <rPh sb="49" eb="51">
      <t>テイメイ</t>
    </rPh>
    <rPh sb="52" eb="53">
      <t>ツヅ</t>
    </rPh>
    <rPh sb="68" eb="70">
      <t>ルイジ</t>
    </rPh>
    <rPh sb="70" eb="72">
      <t>ダンタイ</t>
    </rPh>
    <rPh sb="73" eb="75">
      <t>ゼンコク</t>
    </rPh>
    <rPh sb="75" eb="77">
      <t>ヘイキン</t>
    </rPh>
    <rPh sb="77" eb="78">
      <t>アタイ</t>
    </rPh>
    <rPh sb="79" eb="81">
      <t>シタマワ</t>
    </rPh>
    <rPh sb="86" eb="88">
      <t>シセツ</t>
    </rPh>
    <rPh sb="88" eb="89">
      <t>ナド</t>
    </rPh>
    <rPh sb="90" eb="93">
      <t>ロウキュウカ</t>
    </rPh>
    <rPh sb="93" eb="95">
      <t>タイサク</t>
    </rPh>
    <rPh sb="96" eb="99">
      <t>ヒツヨウセイ</t>
    </rPh>
    <rPh sb="100" eb="101">
      <t>タカ</t>
    </rPh>
    <rPh sb="103" eb="104">
      <t>ナカ</t>
    </rPh>
    <rPh sb="115" eb="117">
      <t>カイゼン</t>
    </rPh>
    <rPh sb="118" eb="120">
      <t>カダイ</t>
    </rPh>
    <rPh sb="126" eb="128">
      <t>アンゼン</t>
    </rPh>
    <rPh sb="129" eb="131">
      <t>アンシン</t>
    </rPh>
    <rPh sb="132" eb="134">
      <t>キュウスイ</t>
    </rPh>
    <rPh sb="135" eb="137">
      <t>イジ</t>
    </rPh>
    <rPh sb="142" eb="144">
      <t>ヘイセイ</t>
    </rPh>
    <rPh sb="146" eb="148">
      <t>ネンド</t>
    </rPh>
    <rPh sb="149" eb="151">
      <t>サクテイ</t>
    </rPh>
    <rPh sb="153" eb="155">
      <t>ロウキュウ</t>
    </rPh>
    <rPh sb="155" eb="156">
      <t>カン</t>
    </rPh>
    <rPh sb="156" eb="157">
      <t>ロ</t>
    </rPh>
    <rPh sb="157" eb="159">
      <t>コウシン</t>
    </rPh>
    <rPh sb="159" eb="161">
      <t>ケイカク</t>
    </rPh>
    <rPh sb="162" eb="163">
      <t>ソ</t>
    </rPh>
    <rPh sb="165" eb="167">
      <t>ジギョウ</t>
    </rPh>
    <rPh sb="167" eb="169">
      <t>ジッシ</t>
    </rPh>
    <rPh sb="172" eb="174">
      <t>ザイゲン</t>
    </rPh>
    <rPh sb="174" eb="176">
      <t>カクホ</t>
    </rPh>
    <rPh sb="177" eb="180">
      <t>フカケツ</t>
    </rPh>
    <rPh sb="185" eb="187">
      <t>ジセイ</t>
    </rPh>
    <rPh sb="188" eb="189">
      <t>ソク</t>
    </rPh>
    <rPh sb="191" eb="193">
      <t>シセツ</t>
    </rPh>
    <rPh sb="193" eb="195">
      <t>キボ</t>
    </rPh>
    <rPh sb="196" eb="199">
      <t>テキセイカ</t>
    </rPh>
    <rPh sb="200" eb="202">
      <t>ジンザイ</t>
    </rPh>
    <rPh sb="203" eb="205">
      <t>カクホ</t>
    </rPh>
    <rPh sb="206" eb="208">
      <t>イクセイ</t>
    </rPh>
    <rPh sb="210" eb="212">
      <t>ケイエイ</t>
    </rPh>
    <rPh sb="213" eb="216">
      <t>ゴウリカ</t>
    </rPh>
    <rPh sb="217" eb="220">
      <t>イッタイテキ</t>
    </rPh>
    <rPh sb="221" eb="222">
      <t>ト</t>
    </rPh>
    <rPh sb="223" eb="224">
      <t>ク</t>
    </rPh>
    <rPh sb="241" eb="243">
      <t>ジンコウ</t>
    </rPh>
    <rPh sb="243" eb="245">
      <t>ゲンショウ</t>
    </rPh>
    <rPh sb="248" eb="250">
      <t>シュウエキ</t>
    </rPh>
    <rPh sb="251" eb="253">
      <t>テイカ</t>
    </rPh>
    <rPh sb="254" eb="256">
      <t>シセツ</t>
    </rPh>
    <rPh sb="257" eb="260">
      <t>ロウキュウカ</t>
    </rPh>
    <rPh sb="262" eb="264">
      <t>サマザマ</t>
    </rPh>
    <rPh sb="265" eb="267">
      <t>カダイ</t>
    </rPh>
    <rPh sb="268" eb="270">
      <t>ブンセキ</t>
    </rPh>
    <rPh sb="272" eb="274">
      <t>ショウライ</t>
    </rPh>
    <rPh sb="279" eb="281">
      <t>ジゾク</t>
    </rPh>
    <rPh sb="281" eb="283">
      <t>カノウ</t>
    </rPh>
    <rPh sb="284" eb="286">
      <t>ケイエイ</t>
    </rPh>
    <rPh sb="286" eb="288">
      <t>ジョウキョウ</t>
    </rPh>
    <rPh sb="289" eb="291">
      <t>イジ</t>
    </rPh>
    <rPh sb="296" eb="298">
      <t>スイドウ</t>
    </rPh>
    <rPh sb="303" eb="305">
      <t>ミナオ</t>
    </rPh>
    <rPh sb="307" eb="309">
      <t>ケイエイ</t>
    </rPh>
    <rPh sb="309" eb="311">
      <t>センリャク</t>
    </rPh>
    <rPh sb="312" eb="314">
      <t>サクテイ</t>
    </rPh>
    <rPh sb="315" eb="317">
      <t>スイシン</t>
    </rPh>
    <rPh sb="320" eb="322">
      <t>ケンゼン</t>
    </rPh>
    <rPh sb="322" eb="324">
      <t>ケイエイ</t>
    </rPh>
    <rPh sb="325" eb="32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</si>
</sst>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589A"/>
      <name val="ＭＳ ゴシック"/>
      <family val="3"/>
      <charset val="128"/>
    </font>
    <font>
      <sz val="11"/>
      <color rgb="FF00539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0.44</c:v>
                </c:pt>
                <c:pt idx="2" formatCode="#,##0.00;&quot;△&quot;#,##0.00">
                  <c:v>0</c:v>
                </c:pt>
                <c:pt idx="3" formatCode="#,##0.00;&quot;△&quot;#,##0.00">
                  <c:v>0</c:v>
                </c:pt>
                <c:pt idx="4">
                  <c:v>0.06</c:v>
                </c:pt>
              </c:numCache>
            </c:numRef>
          </c:val>
        </c:ser>
        <c:dLbls>
          <c:showLegendKey val="0"/>
          <c:showVal val="0"/>
          <c:showCatName val="0"/>
          <c:showSerName val="0"/>
          <c:showPercent val="0"/>
          <c:showBubbleSize val="0"/>
        </c:dLbls>
        <c:gapWidth val="150"/>
        <c:axId val="492011736"/>
        <c:axId val="23317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492011736"/>
        <c:axId val="233172152"/>
      </c:lineChart>
      <c:dateAx>
        <c:axId val="492011736"/>
        <c:scaling>
          <c:orientation val="minMax"/>
        </c:scaling>
        <c:delete val="1"/>
        <c:axPos val="b"/>
        <c:numFmt formatCode="ge" sourceLinked="1"/>
        <c:majorTickMark val="none"/>
        <c:minorTickMark val="none"/>
        <c:tickLblPos val="none"/>
        <c:crossAx val="233172152"/>
        <c:crosses val="autoZero"/>
        <c:auto val="1"/>
        <c:lblOffset val="100"/>
        <c:baseTimeUnit val="years"/>
      </c:dateAx>
      <c:valAx>
        <c:axId val="23317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01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43.13</c:v>
                </c:pt>
                <c:pt idx="1">
                  <c:v>42.95</c:v>
                </c:pt>
                <c:pt idx="2">
                  <c:v>42.67</c:v>
                </c:pt>
                <c:pt idx="3">
                  <c:v>41.97</c:v>
                </c:pt>
                <c:pt idx="4">
                  <c:v>42.07</c:v>
                </c:pt>
              </c:numCache>
            </c:numRef>
          </c:val>
        </c:ser>
        <c:dLbls>
          <c:showLegendKey val="0"/>
          <c:showVal val="0"/>
          <c:showCatName val="0"/>
          <c:showSerName val="0"/>
          <c:showPercent val="0"/>
          <c:showBubbleSize val="0"/>
        </c:dLbls>
        <c:gapWidth val="150"/>
        <c:axId val="501302560"/>
        <c:axId val="50130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501302560"/>
        <c:axId val="501302952"/>
      </c:lineChart>
      <c:dateAx>
        <c:axId val="501302560"/>
        <c:scaling>
          <c:orientation val="minMax"/>
        </c:scaling>
        <c:delete val="1"/>
        <c:axPos val="b"/>
        <c:numFmt formatCode="ge" sourceLinked="1"/>
        <c:majorTickMark val="none"/>
        <c:minorTickMark val="none"/>
        <c:tickLblPos val="none"/>
        <c:crossAx val="501302952"/>
        <c:crosses val="autoZero"/>
        <c:auto val="1"/>
        <c:lblOffset val="100"/>
        <c:baseTimeUnit val="years"/>
      </c:dateAx>
      <c:valAx>
        <c:axId val="50130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3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93.12</c:v>
                </c:pt>
                <c:pt idx="1">
                  <c:v>91.58</c:v>
                </c:pt>
                <c:pt idx="2">
                  <c:v>91.33</c:v>
                </c:pt>
                <c:pt idx="3">
                  <c:v>91.34</c:v>
                </c:pt>
                <c:pt idx="4">
                  <c:v>90.79</c:v>
                </c:pt>
              </c:numCache>
            </c:numRef>
          </c:val>
        </c:ser>
        <c:dLbls>
          <c:showLegendKey val="0"/>
          <c:showVal val="0"/>
          <c:showCatName val="0"/>
          <c:showSerName val="0"/>
          <c:showPercent val="0"/>
          <c:showBubbleSize val="0"/>
        </c:dLbls>
        <c:gapWidth val="150"/>
        <c:axId val="235700704"/>
        <c:axId val="23570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35700704"/>
        <c:axId val="235701096"/>
      </c:lineChart>
      <c:dateAx>
        <c:axId val="235700704"/>
        <c:scaling>
          <c:orientation val="minMax"/>
        </c:scaling>
        <c:delete val="1"/>
        <c:axPos val="b"/>
        <c:numFmt formatCode="ge" sourceLinked="1"/>
        <c:majorTickMark val="none"/>
        <c:minorTickMark val="none"/>
        <c:tickLblPos val="none"/>
        <c:crossAx val="235701096"/>
        <c:crosses val="autoZero"/>
        <c:auto val="1"/>
        <c:lblOffset val="100"/>
        <c:baseTimeUnit val="years"/>
      </c:dateAx>
      <c:valAx>
        <c:axId val="23570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7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97.46</c:v>
                </c:pt>
                <c:pt idx="1">
                  <c:v>103.98</c:v>
                </c:pt>
                <c:pt idx="2">
                  <c:v>97.27</c:v>
                </c:pt>
                <c:pt idx="3">
                  <c:v>106.97</c:v>
                </c:pt>
                <c:pt idx="4">
                  <c:v>107.71</c:v>
                </c:pt>
              </c:numCache>
            </c:numRef>
          </c:val>
        </c:ser>
        <c:dLbls>
          <c:showLegendKey val="0"/>
          <c:showVal val="0"/>
          <c:showCatName val="0"/>
          <c:showSerName val="0"/>
          <c:showPercent val="0"/>
          <c:showBubbleSize val="0"/>
        </c:dLbls>
        <c:gapWidth val="150"/>
        <c:axId val="409509688"/>
        <c:axId val="41095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409509688"/>
        <c:axId val="410958680"/>
      </c:lineChart>
      <c:dateAx>
        <c:axId val="409509688"/>
        <c:scaling>
          <c:orientation val="minMax"/>
        </c:scaling>
        <c:delete val="1"/>
        <c:axPos val="b"/>
        <c:numFmt formatCode="ge" sourceLinked="1"/>
        <c:majorTickMark val="none"/>
        <c:minorTickMark val="none"/>
        <c:tickLblPos val="none"/>
        <c:crossAx val="410958680"/>
        <c:crosses val="autoZero"/>
        <c:auto val="1"/>
        <c:lblOffset val="100"/>
        <c:baseTimeUnit val="years"/>
      </c:dateAx>
      <c:valAx>
        <c:axId val="41095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950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36.17</c:v>
                </c:pt>
                <c:pt idx="1">
                  <c:v>35.090000000000003</c:v>
                </c:pt>
                <c:pt idx="2">
                  <c:v>37</c:v>
                </c:pt>
                <c:pt idx="3">
                  <c:v>39.090000000000003</c:v>
                </c:pt>
                <c:pt idx="4">
                  <c:v>40.81</c:v>
                </c:pt>
              </c:numCache>
            </c:numRef>
          </c:val>
        </c:ser>
        <c:dLbls>
          <c:showLegendKey val="0"/>
          <c:showVal val="0"/>
          <c:showCatName val="0"/>
          <c:showSerName val="0"/>
          <c:showPercent val="0"/>
          <c:showBubbleSize val="0"/>
        </c:dLbls>
        <c:gapWidth val="150"/>
        <c:axId val="410959856"/>
        <c:axId val="41096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410959856"/>
        <c:axId val="410960248"/>
      </c:lineChart>
      <c:dateAx>
        <c:axId val="410959856"/>
        <c:scaling>
          <c:orientation val="minMax"/>
        </c:scaling>
        <c:delete val="1"/>
        <c:axPos val="b"/>
        <c:numFmt formatCode="ge" sourceLinked="1"/>
        <c:majorTickMark val="none"/>
        <c:minorTickMark val="none"/>
        <c:tickLblPos val="none"/>
        <c:crossAx val="410960248"/>
        <c:crosses val="autoZero"/>
        <c:auto val="1"/>
        <c:lblOffset val="100"/>
        <c:baseTimeUnit val="years"/>
      </c:dateAx>
      <c:valAx>
        <c:axId val="41096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95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0.53</c:v>
                </c:pt>
                <c:pt idx="2">
                  <c:v>0.53</c:v>
                </c:pt>
                <c:pt idx="3">
                  <c:v>0.53</c:v>
                </c:pt>
                <c:pt idx="4">
                  <c:v>5.0199999999999996</c:v>
                </c:pt>
              </c:numCache>
            </c:numRef>
          </c:val>
        </c:ser>
        <c:dLbls>
          <c:showLegendKey val="0"/>
          <c:showVal val="0"/>
          <c:showCatName val="0"/>
          <c:showSerName val="0"/>
          <c:showPercent val="0"/>
          <c:showBubbleSize val="0"/>
        </c:dLbls>
        <c:gapWidth val="150"/>
        <c:axId val="410908984"/>
        <c:axId val="4109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410908984"/>
        <c:axId val="410909376"/>
      </c:lineChart>
      <c:dateAx>
        <c:axId val="410908984"/>
        <c:scaling>
          <c:orientation val="minMax"/>
        </c:scaling>
        <c:delete val="1"/>
        <c:axPos val="b"/>
        <c:numFmt formatCode="ge" sourceLinked="1"/>
        <c:majorTickMark val="none"/>
        <c:minorTickMark val="none"/>
        <c:tickLblPos val="none"/>
        <c:crossAx val="410909376"/>
        <c:crosses val="autoZero"/>
        <c:auto val="1"/>
        <c:lblOffset val="100"/>
        <c:baseTimeUnit val="years"/>
      </c:dateAx>
      <c:valAx>
        <c:axId val="4109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90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23.8</c:v>
                </c:pt>
                <c:pt idx="1">
                  <c:v>20.93</c:v>
                </c:pt>
                <c:pt idx="2">
                  <c:v>23.85</c:v>
                </c:pt>
                <c:pt idx="3" formatCode="#,##0.00;&quot;△&quot;#,##0.00">
                  <c:v>0</c:v>
                </c:pt>
                <c:pt idx="4" formatCode="#,##0.00;&quot;△&quot;#,##0.00">
                  <c:v>0</c:v>
                </c:pt>
              </c:numCache>
            </c:numRef>
          </c:val>
        </c:ser>
        <c:dLbls>
          <c:showLegendKey val="0"/>
          <c:showVal val="0"/>
          <c:showCatName val="0"/>
          <c:showSerName val="0"/>
          <c:showPercent val="0"/>
          <c:showBubbleSize val="0"/>
        </c:dLbls>
        <c:gapWidth val="150"/>
        <c:axId val="498515520"/>
        <c:axId val="49851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498515520"/>
        <c:axId val="498515912"/>
      </c:lineChart>
      <c:dateAx>
        <c:axId val="498515520"/>
        <c:scaling>
          <c:orientation val="minMax"/>
        </c:scaling>
        <c:delete val="1"/>
        <c:axPos val="b"/>
        <c:numFmt formatCode="ge" sourceLinked="1"/>
        <c:majorTickMark val="none"/>
        <c:minorTickMark val="none"/>
        <c:tickLblPos val="none"/>
        <c:crossAx val="498515912"/>
        <c:crosses val="autoZero"/>
        <c:auto val="1"/>
        <c:lblOffset val="100"/>
        <c:baseTimeUnit val="years"/>
      </c:dateAx>
      <c:valAx>
        <c:axId val="498515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85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444.69</c:v>
                </c:pt>
                <c:pt idx="1">
                  <c:v>204.78</c:v>
                </c:pt>
                <c:pt idx="2">
                  <c:v>897.46</c:v>
                </c:pt>
                <c:pt idx="3">
                  <c:v>649.64</c:v>
                </c:pt>
                <c:pt idx="4">
                  <c:v>549.37</c:v>
                </c:pt>
              </c:numCache>
            </c:numRef>
          </c:val>
        </c:ser>
        <c:dLbls>
          <c:showLegendKey val="0"/>
          <c:showVal val="0"/>
          <c:showCatName val="0"/>
          <c:showSerName val="0"/>
          <c:showPercent val="0"/>
          <c:showBubbleSize val="0"/>
        </c:dLbls>
        <c:gapWidth val="150"/>
        <c:axId val="413832696"/>
        <c:axId val="4138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413832696"/>
        <c:axId val="413833088"/>
      </c:lineChart>
      <c:dateAx>
        <c:axId val="413832696"/>
        <c:scaling>
          <c:orientation val="minMax"/>
        </c:scaling>
        <c:delete val="1"/>
        <c:axPos val="b"/>
        <c:numFmt formatCode="ge" sourceLinked="1"/>
        <c:majorTickMark val="none"/>
        <c:minorTickMark val="none"/>
        <c:tickLblPos val="none"/>
        <c:crossAx val="413833088"/>
        <c:crosses val="autoZero"/>
        <c:auto val="1"/>
        <c:lblOffset val="100"/>
        <c:baseTimeUnit val="years"/>
      </c:dateAx>
      <c:valAx>
        <c:axId val="413833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383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243.95</c:v>
                </c:pt>
                <c:pt idx="1">
                  <c:v>259.77</c:v>
                </c:pt>
                <c:pt idx="2">
                  <c:v>251.39</c:v>
                </c:pt>
                <c:pt idx="3">
                  <c:v>244.15</c:v>
                </c:pt>
                <c:pt idx="4">
                  <c:v>232.37</c:v>
                </c:pt>
              </c:numCache>
            </c:numRef>
          </c:val>
        </c:ser>
        <c:dLbls>
          <c:showLegendKey val="0"/>
          <c:showVal val="0"/>
          <c:showCatName val="0"/>
          <c:showSerName val="0"/>
          <c:showPercent val="0"/>
          <c:showBubbleSize val="0"/>
        </c:dLbls>
        <c:gapWidth val="150"/>
        <c:axId val="498517088"/>
        <c:axId val="41383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498517088"/>
        <c:axId val="413834264"/>
      </c:lineChart>
      <c:dateAx>
        <c:axId val="498517088"/>
        <c:scaling>
          <c:orientation val="minMax"/>
        </c:scaling>
        <c:delete val="1"/>
        <c:axPos val="b"/>
        <c:numFmt formatCode="ge" sourceLinked="1"/>
        <c:majorTickMark val="none"/>
        <c:minorTickMark val="none"/>
        <c:tickLblPos val="none"/>
        <c:crossAx val="413834264"/>
        <c:crosses val="autoZero"/>
        <c:auto val="1"/>
        <c:lblOffset val="100"/>
        <c:baseTimeUnit val="years"/>
      </c:dateAx>
      <c:valAx>
        <c:axId val="413834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85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86.98</c:v>
                </c:pt>
                <c:pt idx="1">
                  <c:v>91.39</c:v>
                </c:pt>
                <c:pt idx="2">
                  <c:v>83.52</c:v>
                </c:pt>
                <c:pt idx="3">
                  <c:v>93.28</c:v>
                </c:pt>
                <c:pt idx="4">
                  <c:v>100.3</c:v>
                </c:pt>
              </c:numCache>
            </c:numRef>
          </c:val>
        </c:ser>
        <c:dLbls>
          <c:showLegendKey val="0"/>
          <c:showVal val="0"/>
          <c:showCatName val="0"/>
          <c:showSerName val="0"/>
          <c:showPercent val="0"/>
          <c:showBubbleSize val="0"/>
        </c:dLbls>
        <c:gapWidth val="150"/>
        <c:axId val="413570112"/>
        <c:axId val="41356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413570112"/>
        <c:axId val="413569720"/>
      </c:lineChart>
      <c:dateAx>
        <c:axId val="413570112"/>
        <c:scaling>
          <c:orientation val="minMax"/>
        </c:scaling>
        <c:delete val="1"/>
        <c:axPos val="b"/>
        <c:numFmt formatCode="ge" sourceLinked="1"/>
        <c:majorTickMark val="none"/>
        <c:minorTickMark val="none"/>
        <c:tickLblPos val="none"/>
        <c:crossAx val="413569720"/>
        <c:crosses val="autoZero"/>
        <c:auto val="1"/>
        <c:lblOffset val="100"/>
        <c:baseTimeUnit val="years"/>
      </c:dateAx>
      <c:valAx>
        <c:axId val="41356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5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122.57</c:v>
                </c:pt>
                <c:pt idx="1">
                  <c:v>115.33</c:v>
                </c:pt>
                <c:pt idx="2">
                  <c:v>126.07</c:v>
                </c:pt>
                <c:pt idx="3">
                  <c:v>112.84</c:v>
                </c:pt>
                <c:pt idx="4">
                  <c:v>105.03</c:v>
                </c:pt>
              </c:numCache>
            </c:numRef>
          </c:val>
        </c:ser>
        <c:dLbls>
          <c:showLegendKey val="0"/>
          <c:showVal val="0"/>
          <c:showCatName val="0"/>
          <c:showSerName val="0"/>
          <c:showPercent val="0"/>
          <c:showBubbleSize val="0"/>
        </c:dLbls>
        <c:gapWidth val="150"/>
        <c:axId val="491836728"/>
        <c:axId val="49183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491836728"/>
        <c:axId val="491837120"/>
      </c:lineChart>
      <c:dateAx>
        <c:axId val="491836728"/>
        <c:scaling>
          <c:orientation val="minMax"/>
        </c:scaling>
        <c:delete val="1"/>
        <c:axPos val="b"/>
        <c:numFmt formatCode="ge" sourceLinked="1"/>
        <c:majorTickMark val="none"/>
        <c:minorTickMark val="none"/>
        <c:tickLblPos val="none"/>
        <c:crossAx val="491837120"/>
        <c:crosses val="autoZero"/>
        <c:auto val="1"/>
        <c:lblOffset val="100"/>
        <c:baseTimeUnit val="years"/>
      </c:dateAx>
      <c:valAx>
        <c:axId val="4918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83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太子町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34434</v>
      </c>
      <c r="AJ8" s="75"/>
      <c r="AK8" s="75"/>
      <c r="AL8" s="75"/>
      <c r="AM8" s="75"/>
      <c r="AN8" s="75"/>
      <c r="AO8" s="75"/>
      <c r="AP8" s="76"/>
      <c r="AQ8" s="57">
        <f>データ!R6</f>
        <v>22.61</v>
      </c>
      <c r="AR8" s="57"/>
      <c r="AS8" s="57"/>
      <c r="AT8" s="57"/>
      <c r="AU8" s="57"/>
      <c r="AV8" s="57"/>
      <c r="AW8" s="57"/>
      <c r="AX8" s="57"/>
      <c r="AY8" s="57">
        <f>データ!S6</f>
        <v>1522.95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84.89</v>
      </c>
      <c r="K10" s="57"/>
      <c r="L10" s="57"/>
      <c r="M10" s="57"/>
      <c r="N10" s="57"/>
      <c r="O10" s="57"/>
      <c r="P10" s="57"/>
      <c r="Q10" s="57"/>
      <c r="R10" s="57">
        <f>データ!O6</f>
        <v>98.99</v>
      </c>
      <c r="S10" s="57"/>
      <c r="T10" s="57"/>
      <c r="U10" s="57"/>
      <c r="V10" s="57"/>
      <c r="W10" s="57"/>
      <c r="X10" s="57"/>
      <c r="Y10" s="57"/>
      <c r="Z10" s="65">
        <f>データ!P6</f>
        <v>2052</v>
      </c>
      <c r="AA10" s="65"/>
      <c r="AB10" s="65"/>
      <c r="AC10" s="65"/>
      <c r="AD10" s="65"/>
      <c r="AE10" s="65"/>
      <c r="AF10" s="65"/>
      <c r="AG10" s="65"/>
      <c r="AH10" s="2"/>
      <c r="AI10" s="65">
        <f>データ!T6</f>
        <v>34009</v>
      </c>
      <c r="AJ10" s="65"/>
      <c r="AK10" s="65"/>
      <c r="AL10" s="65"/>
      <c r="AM10" s="65"/>
      <c r="AN10" s="65"/>
      <c r="AO10" s="65"/>
      <c r="AP10" s="65"/>
      <c r="AQ10" s="57">
        <f>データ!U6</f>
        <v>19.7</v>
      </c>
      <c r="AR10" s="57"/>
      <c r="AS10" s="57"/>
      <c r="AT10" s="57"/>
      <c r="AU10" s="57"/>
      <c r="AV10" s="57"/>
      <c r="AW10" s="57"/>
      <c r="AX10" s="57"/>
      <c r="AY10" s="57">
        <f>データ!V6</f>
        <v>1726.35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284645</v>
      </c>
      <c r="D6" s="31">
        <f t="shared" si="3"/>
        <v>46</v>
      </c>
      <c r="E6" s="31">
        <f t="shared" si="3"/>
        <v>1</v>
      </c>
      <c r="F6" s="31">
        <f t="shared" si="3"/>
        <v>0</v>
      </c>
      <c r="G6" s="31">
        <f t="shared" si="3"/>
        <v>1</v>
      </c>
      <c r="H6" s="31" t="str">
        <f t="shared" si="3"/>
        <v>兵庫県　太子町</v>
      </c>
      <c r="I6" s="31" t="str">
        <f t="shared" si="3"/>
        <v>法適用</v>
      </c>
      <c r="J6" s="31" t="str">
        <f t="shared" si="3"/>
        <v>水道事業</v>
      </c>
      <c r="K6" s="31" t="str">
        <f t="shared" si="3"/>
        <v>末端給水事業</v>
      </c>
      <c r="L6" s="31" t="str">
        <f t="shared" si="3"/>
        <v>A5</v>
      </c>
      <c r="M6" s="32" t="str">
        <f t="shared" si="3"/>
        <v>-</v>
      </c>
      <c r="N6" s="32">
        <f t="shared" si="3"/>
        <v>84.89</v>
      </c>
      <c r="O6" s="32">
        <f t="shared" si="3"/>
        <v>98.99</v>
      </c>
      <c r="P6" s="32">
        <f t="shared" si="3"/>
        <v>2052</v>
      </c>
      <c r="Q6" s="32">
        <f t="shared" si="3"/>
        <v>34434</v>
      </c>
      <c r="R6" s="32">
        <f t="shared" si="3"/>
        <v>22.61</v>
      </c>
      <c r="S6" s="32">
        <f t="shared" si="3"/>
        <v>1522.95</v>
      </c>
      <c r="T6" s="32">
        <f t="shared" si="3"/>
        <v>34009</v>
      </c>
      <c r="U6" s="32">
        <f t="shared" si="3"/>
        <v>19.7</v>
      </c>
      <c r="V6" s="32">
        <f t="shared" si="3"/>
        <v>1726.35</v>
      </c>
      <c r="W6" s="33">
        <f>IF(W7="",NA(),W7)</f>
        <v>97.46</v>
      </c>
      <c r="X6" s="33">
        <f t="shared" ref="X6:AF6" si="4">IF(X7="",NA(),X7)</f>
        <v>103.98</v>
      </c>
      <c r="Y6" s="33">
        <f t="shared" si="4"/>
        <v>97.27</v>
      </c>
      <c r="Z6" s="33">
        <f t="shared" si="4"/>
        <v>106.97</v>
      </c>
      <c r="AA6" s="33">
        <f t="shared" si="4"/>
        <v>107.71</v>
      </c>
      <c r="AB6" s="33">
        <f t="shared" si="4"/>
        <v>105.61</v>
      </c>
      <c r="AC6" s="33">
        <f t="shared" si="4"/>
        <v>106.41</v>
      </c>
      <c r="AD6" s="33">
        <f t="shared" si="4"/>
        <v>106.89</v>
      </c>
      <c r="AE6" s="33">
        <f t="shared" si="4"/>
        <v>109.04</v>
      </c>
      <c r="AF6" s="33">
        <f t="shared" si="4"/>
        <v>109.64</v>
      </c>
      <c r="AG6" s="32" t="str">
        <f>IF(AG7="","",IF(AG7="-","【-】","【"&amp;SUBSTITUTE(TEXT(AG7,"#,##0.00"),"-","△")&amp;"】"))</f>
        <v>【113.56】</v>
      </c>
      <c r="AH6" s="33">
        <f>IF(AH7="",NA(),AH7)</f>
        <v>23.8</v>
      </c>
      <c r="AI6" s="33">
        <f t="shared" ref="AI6:AQ6" si="5">IF(AI7="",NA(),AI7)</f>
        <v>20.93</v>
      </c>
      <c r="AJ6" s="33">
        <f t="shared" si="5"/>
        <v>23.85</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444.69</v>
      </c>
      <c r="AT6" s="33">
        <f t="shared" ref="AT6:BB6" si="6">IF(AT7="",NA(),AT7)</f>
        <v>204.78</v>
      </c>
      <c r="AU6" s="33">
        <f t="shared" si="6"/>
        <v>897.46</v>
      </c>
      <c r="AV6" s="33">
        <f t="shared" si="6"/>
        <v>649.64</v>
      </c>
      <c r="AW6" s="33">
        <f t="shared" si="6"/>
        <v>549.37</v>
      </c>
      <c r="AX6" s="33">
        <f t="shared" si="6"/>
        <v>832.37</v>
      </c>
      <c r="AY6" s="33">
        <f t="shared" si="6"/>
        <v>852.01</v>
      </c>
      <c r="AZ6" s="33">
        <f t="shared" si="6"/>
        <v>909.68</v>
      </c>
      <c r="BA6" s="33">
        <f t="shared" si="6"/>
        <v>382.09</v>
      </c>
      <c r="BB6" s="33">
        <f t="shared" si="6"/>
        <v>371.31</v>
      </c>
      <c r="BC6" s="32" t="str">
        <f>IF(BC7="","",IF(BC7="-","【-】","【"&amp;SUBSTITUTE(TEXT(BC7,"#,##0.00"),"-","△")&amp;"】"))</f>
        <v>【262.74】</v>
      </c>
      <c r="BD6" s="33">
        <f>IF(BD7="",NA(),BD7)</f>
        <v>243.95</v>
      </c>
      <c r="BE6" s="33">
        <f t="shared" ref="BE6:BM6" si="7">IF(BE7="",NA(),BE7)</f>
        <v>259.77</v>
      </c>
      <c r="BF6" s="33">
        <f t="shared" si="7"/>
        <v>251.39</v>
      </c>
      <c r="BG6" s="33">
        <f t="shared" si="7"/>
        <v>244.15</v>
      </c>
      <c r="BH6" s="33">
        <f t="shared" si="7"/>
        <v>232.37</v>
      </c>
      <c r="BI6" s="33">
        <f t="shared" si="7"/>
        <v>403.15</v>
      </c>
      <c r="BJ6" s="33">
        <f t="shared" si="7"/>
        <v>391.4</v>
      </c>
      <c r="BK6" s="33">
        <f t="shared" si="7"/>
        <v>382.65</v>
      </c>
      <c r="BL6" s="33">
        <f t="shared" si="7"/>
        <v>385.06</v>
      </c>
      <c r="BM6" s="33">
        <f t="shared" si="7"/>
        <v>373.09</v>
      </c>
      <c r="BN6" s="32" t="str">
        <f>IF(BN7="","",IF(BN7="-","【-】","【"&amp;SUBSTITUTE(TEXT(BN7,"#,##0.00"),"-","△")&amp;"】"))</f>
        <v>【276.38】</v>
      </c>
      <c r="BO6" s="33">
        <f>IF(BO7="",NA(),BO7)</f>
        <v>86.98</v>
      </c>
      <c r="BP6" s="33">
        <f t="shared" ref="BP6:BX6" si="8">IF(BP7="",NA(),BP7)</f>
        <v>91.39</v>
      </c>
      <c r="BQ6" s="33">
        <f t="shared" si="8"/>
        <v>83.52</v>
      </c>
      <c r="BR6" s="33">
        <f t="shared" si="8"/>
        <v>93.28</v>
      </c>
      <c r="BS6" s="33">
        <f t="shared" si="8"/>
        <v>100.3</v>
      </c>
      <c r="BT6" s="33">
        <f t="shared" si="8"/>
        <v>94.86</v>
      </c>
      <c r="BU6" s="33">
        <f t="shared" si="8"/>
        <v>95.91</v>
      </c>
      <c r="BV6" s="33">
        <f t="shared" si="8"/>
        <v>96.1</v>
      </c>
      <c r="BW6" s="33">
        <f t="shared" si="8"/>
        <v>99.07</v>
      </c>
      <c r="BX6" s="33">
        <f t="shared" si="8"/>
        <v>99.99</v>
      </c>
      <c r="BY6" s="32" t="str">
        <f>IF(BY7="","",IF(BY7="-","【-】","【"&amp;SUBSTITUTE(TEXT(BY7,"#,##0.00"),"-","△")&amp;"】"))</f>
        <v>【104.99】</v>
      </c>
      <c r="BZ6" s="33">
        <f>IF(BZ7="",NA(),BZ7)</f>
        <v>122.57</v>
      </c>
      <c r="CA6" s="33">
        <f t="shared" ref="CA6:CI6" si="9">IF(CA7="",NA(),CA7)</f>
        <v>115.33</v>
      </c>
      <c r="CB6" s="33">
        <f t="shared" si="9"/>
        <v>126.07</v>
      </c>
      <c r="CC6" s="33">
        <f t="shared" si="9"/>
        <v>112.84</v>
      </c>
      <c r="CD6" s="33">
        <f t="shared" si="9"/>
        <v>105.03</v>
      </c>
      <c r="CE6" s="33">
        <f t="shared" si="9"/>
        <v>179.14</v>
      </c>
      <c r="CF6" s="33">
        <f t="shared" si="9"/>
        <v>179.29</v>
      </c>
      <c r="CG6" s="33">
        <f t="shared" si="9"/>
        <v>178.39</v>
      </c>
      <c r="CH6" s="33">
        <f t="shared" si="9"/>
        <v>173.03</v>
      </c>
      <c r="CI6" s="33">
        <f t="shared" si="9"/>
        <v>171.15</v>
      </c>
      <c r="CJ6" s="32" t="str">
        <f>IF(CJ7="","",IF(CJ7="-","【-】","【"&amp;SUBSTITUTE(TEXT(CJ7,"#,##0.00"),"-","△")&amp;"】"))</f>
        <v>【163.72】</v>
      </c>
      <c r="CK6" s="33">
        <f>IF(CK7="",NA(),CK7)</f>
        <v>43.13</v>
      </c>
      <c r="CL6" s="33">
        <f t="shared" ref="CL6:CT6" si="10">IF(CL7="",NA(),CL7)</f>
        <v>42.95</v>
      </c>
      <c r="CM6" s="33">
        <f t="shared" si="10"/>
        <v>42.67</v>
      </c>
      <c r="CN6" s="33">
        <f t="shared" si="10"/>
        <v>41.97</v>
      </c>
      <c r="CO6" s="33">
        <f t="shared" si="10"/>
        <v>42.07</v>
      </c>
      <c r="CP6" s="33">
        <f t="shared" si="10"/>
        <v>58.76</v>
      </c>
      <c r="CQ6" s="33">
        <f t="shared" si="10"/>
        <v>59.09</v>
      </c>
      <c r="CR6" s="33">
        <f t="shared" si="10"/>
        <v>59.23</v>
      </c>
      <c r="CS6" s="33">
        <f t="shared" si="10"/>
        <v>58.58</v>
      </c>
      <c r="CT6" s="33">
        <f t="shared" si="10"/>
        <v>58.53</v>
      </c>
      <c r="CU6" s="32" t="str">
        <f>IF(CU7="","",IF(CU7="-","【-】","【"&amp;SUBSTITUTE(TEXT(CU7,"#,##0.00"),"-","△")&amp;"】"))</f>
        <v>【59.76】</v>
      </c>
      <c r="CV6" s="33">
        <f>IF(CV7="",NA(),CV7)</f>
        <v>93.12</v>
      </c>
      <c r="CW6" s="33">
        <f t="shared" ref="CW6:DE6" si="11">IF(CW7="",NA(),CW7)</f>
        <v>91.58</v>
      </c>
      <c r="CX6" s="33">
        <f t="shared" si="11"/>
        <v>91.33</v>
      </c>
      <c r="CY6" s="33">
        <f t="shared" si="11"/>
        <v>91.34</v>
      </c>
      <c r="CZ6" s="33">
        <f t="shared" si="11"/>
        <v>90.79</v>
      </c>
      <c r="DA6" s="33">
        <f t="shared" si="11"/>
        <v>84.87</v>
      </c>
      <c r="DB6" s="33">
        <f t="shared" si="11"/>
        <v>85.4</v>
      </c>
      <c r="DC6" s="33">
        <f t="shared" si="11"/>
        <v>85.53</v>
      </c>
      <c r="DD6" s="33">
        <f t="shared" si="11"/>
        <v>85.23</v>
      </c>
      <c r="DE6" s="33">
        <f t="shared" si="11"/>
        <v>85.26</v>
      </c>
      <c r="DF6" s="32" t="str">
        <f>IF(DF7="","",IF(DF7="-","【-】","【"&amp;SUBSTITUTE(TEXT(DF7,"#,##0.00"),"-","△")&amp;"】"))</f>
        <v>【89.95】</v>
      </c>
      <c r="DG6" s="33">
        <f>IF(DG7="",NA(),DG7)</f>
        <v>36.17</v>
      </c>
      <c r="DH6" s="33">
        <f t="shared" ref="DH6:DP6" si="12">IF(DH7="",NA(),DH7)</f>
        <v>35.090000000000003</v>
      </c>
      <c r="DI6" s="33">
        <f t="shared" si="12"/>
        <v>37</v>
      </c>
      <c r="DJ6" s="33">
        <f t="shared" si="12"/>
        <v>39.090000000000003</v>
      </c>
      <c r="DK6" s="33">
        <f t="shared" si="12"/>
        <v>40.81</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3">
        <f t="shared" ref="DS6:EA6" si="13">IF(DS7="",NA(),DS7)</f>
        <v>0.53</v>
      </c>
      <c r="DT6" s="33">
        <f t="shared" si="13"/>
        <v>0.53</v>
      </c>
      <c r="DU6" s="33">
        <f t="shared" si="13"/>
        <v>0.53</v>
      </c>
      <c r="DV6" s="33">
        <f t="shared" si="13"/>
        <v>5.0199999999999996</v>
      </c>
      <c r="DW6" s="33">
        <f t="shared" si="13"/>
        <v>6.47</v>
      </c>
      <c r="DX6" s="33">
        <f t="shared" si="13"/>
        <v>7.8</v>
      </c>
      <c r="DY6" s="33">
        <f t="shared" si="13"/>
        <v>8.39</v>
      </c>
      <c r="DZ6" s="33">
        <f t="shared" si="13"/>
        <v>10.09</v>
      </c>
      <c r="EA6" s="33">
        <f t="shared" si="13"/>
        <v>10.54</v>
      </c>
      <c r="EB6" s="32" t="str">
        <f>IF(EB7="","",IF(EB7="-","【-】","【"&amp;SUBSTITUTE(TEXT(EB7,"#,##0.00"),"-","△")&amp;"】"))</f>
        <v>【13.18】</v>
      </c>
      <c r="EC6" s="32">
        <f>IF(EC7="",NA(),EC7)</f>
        <v>0</v>
      </c>
      <c r="ED6" s="33">
        <f t="shared" ref="ED6:EL6" si="14">IF(ED7="",NA(),ED7)</f>
        <v>0.44</v>
      </c>
      <c r="EE6" s="32">
        <f t="shared" si="14"/>
        <v>0</v>
      </c>
      <c r="EF6" s="32">
        <f t="shared" si="14"/>
        <v>0</v>
      </c>
      <c r="EG6" s="33">
        <f t="shared" si="14"/>
        <v>0.06</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284645</v>
      </c>
      <c r="D7" s="35">
        <v>46</v>
      </c>
      <c r="E7" s="35">
        <v>1</v>
      </c>
      <c r="F7" s="35">
        <v>0</v>
      </c>
      <c r="G7" s="35">
        <v>1</v>
      </c>
      <c r="H7" s="35" t="s">
        <v>93</v>
      </c>
      <c r="I7" s="35" t="s">
        <v>94</v>
      </c>
      <c r="J7" s="35" t="s">
        <v>95</v>
      </c>
      <c r="K7" s="35" t="s">
        <v>96</v>
      </c>
      <c r="L7" s="35" t="s">
        <v>97</v>
      </c>
      <c r="M7" s="36" t="s">
        <v>98</v>
      </c>
      <c r="N7" s="36">
        <v>84.89</v>
      </c>
      <c r="O7" s="36">
        <v>98.99</v>
      </c>
      <c r="P7" s="36">
        <v>2052</v>
      </c>
      <c r="Q7" s="36">
        <v>34434</v>
      </c>
      <c r="R7" s="36">
        <v>22.61</v>
      </c>
      <c r="S7" s="36">
        <v>1522.95</v>
      </c>
      <c r="T7" s="36">
        <v>34009</v>
      </c>
      <c r="U7" s="36">
        <v>19.7</v>
      </c>
      <c r="V7" s="36">
        <v>1726.35</v>
      </c>
      <c r="W7" s="36">
        <v>97.46</v>
      </c>
      <c r="X7" s="36">
        <v>103.98</v>
      </c>
      <c r="Y7" s="36">
        <v>97.27</v>
      </c>
      <c r="Z7" s="36">
        <v>106.97</v>
      </c>
      <c r="AA7" s="36">
        <v>107.71</v>
      </c>
      <c r="AB7" s="36">
        <v>105.61</v>
      </c>
      <c r="AC7" s="36">
        <v>106.41</v>
      </c>
      <c r="AD7" s="36">
        <v>106.89</v>
      </c>
      <c r="AE7" s="36">
        <v>109.04</v>
      </c>
      <c r="AF7" s="36">
        <v>109.64</v>
      </c>
      <c r="AG7" s="36">
        <v>113.56</v>
      </c>
      <c r="AH7" s="36">
        <v>23.8</v>
      </c>
      <c r="AI7" s="36">
        <v>20.93</v>
      </c>
      <c r="AJ7" s="36">
        <v>23.85</v>
      </c>
      <c r="AK7" s="36">
        <v>0</v>
      </c>
      <c r="AL7" s="36">
        <v>0</v>
      </c>
      <c r="AM7" s="36">
        <v>6.79</v>
      </c>
      <c r="AN7" s="36">
        <v>6.33</v>
      </c>
      <c r="AO7" s="36">
        <v>7.76</v>
      </c>
      <c r="AP7" s="36">
        <v>3.77</v>
      </c>
      <c r="AQ7" s="36">
        <v>3.62</v>
      </c>
      <c r="AR7" s="36">
        <v>0.87</v>
      </c>
      <c r="AS7" s="36">
        <v>444.69</v>
      </c>
      <c r="AT7" s="36">
        <v>204.78</v>
      </c>
      <c r="AU7" s="36">
        <v>897.46</v>
      </c>
      <c r="AV7" s="36">
        <v>649.64</v>
      </c>
      <c r="AW7" s="36">
        <v>549.37</v>
      </c>
      <c r="AX7" s="36">
        <v>832.37</v>
      </c>
      <c r="AY7" s="36">
        <v>852.01</v>
      </c>
      <c r="AZ7" s="36">
        <v>909.68</v>
      </c>
      <c r="BA7" s="36">
        <v>382.09</v>
      </c>
      <c r="BB7" s="36">
        <v>371.31</v>
      </c>
      <c r="BC7" s="36">
        <v>262.74</v>
      </c>
      <c r="BD7" s="36">
        <v>243.95</v>
      </c>
      <c r="BE7" s="36">
        <v>259.77</v>
      </c>
      <c r="BF7" s="36">
        <v>251.39</v>
      </c>
      <c r="BG7" s="36">
        <v>244.15</v>
      </c>
      <c r="BH7" s="36">
        <v>232.37</v>
      </c>
      <c r="BI7" s="36">
        <v>403.15</v>
      </c>
      <c r="BJ7" s="36">
        <v>391.4</v>
      </c>
      <c r="BK7" s="36">
        <v>382.65</v>
      </c>
      <c r="BL7" s="36">
        <v>385.06</v>
      </c>
      <c r="BM7" s="36">
        <v>373.09</v>
      </c>
      <c r="BN7" s="36">
        <v>276.38</v>
      </c>
      <c r="BO7" s="36">
        <v>86.98</v>
      </c>
      <c r="BP7" s="36">
        <v>91.39</v>
      </c>
      <c r="BQ7" s="36">
        <v>83.52</v>
      </c>
      <c r="BR7" s="36">
        <v>93.28</v>
      </c>
      <c r="BS7" s="36">
        <v>100.3</v>
      </c>
      <c r="BT7" s="36">
        <v>94.86</v>
      </c>
      <c r="BU7" s="36">
        <v>95.91</v>
      </c>
      <c r="BV7" s="36">
        <v>96.1</v>
      </c>
      <c r="BW7" s="36">
        <v>99.07</v>
      </c>
      <c r="BX7" s="36">
        <v>99.99</v>
      </c>
      <c r="BY7" s="36">
        <v>104.99</v>
      </c>
      <c r="BZ7" s="36">
        <v>122.57</v>
      </c>
      <c r="CA7" s="36">
        <v>115.33</v>
      </c>
      <c r="CB7" s="36">
        <v>126.07</v>
      </c>
      <c r="CC7" s="36">
        <v>112.84</v>
      </c>
      <c r="CD7" s="36">
        <v>105.03</v>
      </c>
      <c r="CE7" s="36">
        <v>179.14</v>
      </c>
      <c r="CF7" s="36">
        <v>179.29</v>
      </c>
      <c r="CG7" s="36">
        <v>178.39</v>
      </c>
      <c r="CH7" s="36">
        <v>173.03</v>
      </c>
      <c r="CI7" s="36">
        <v>171.15</v>
      </c>
      <c r="CJ7" s="36">
        <v>163.72</v>
      </c>
      <c r="CK7" s="36">
        <v>43.13</v>
      </c>
      <c r="CL7" s="36">
        <v>42.95</v>
      </c>
      <c r="CM7" s="36">
        <v>42.67</v>
      </c>
      <c r="CN7" s="36">
        <v>41.97</v>
      </c>
      <c r="CO7" s="36">
        <v>42.07</v>
      </c>
      <c r="CP7" s="36">
        <v>58.76</v>
      </c>
      <c r="CQ7" s="36">
        <v>59.09</v>
      </c>
      <c r="CR7" s="36">
        <v>59.23</v>
      </c>
      <c r="CS7" s="36">
        <v>58.58</v>
      </c>
      <c r="CT7" s="36">
        <v>58.53</v>
      </c>
      <c r="CU7" s="36">
        <v>59.76</v>
      </c>
      <c r="CV7" s="36">
        <v>93.12</v>
      </c>
      <c r="CW7" s="36">
        <v>91.58</v>
      </c>
      <c r="CX7" s="36">
        <v>91.33</v>
      </c>
      <c r="CY7" s="36">
        <v>91.34</v>
      </c>
      <c r="CZ7" s="36">
        <v>90.79</v>
      </c>
      <c r="DA7" s="36">
        <v>84.87</v>
      </c>
      <c r="DB7" s="36">
        <v>85.4</v>
      </c>
      <c r="DC7" s="36">
        <v>85.53</v>
      </c>
      <c r="DD7" s="36">
        <v>85.23</v>
      </c>
      <c r="DE7" s="36">
        <v>85.26</v>
      </c>
      <c r="DF7" s="36">
        <v>89.95</v>
      </c>
      <c r="DG7" s="36">
        <v>36.17</v>
      </c>
      <c r="DH7" s="36">
        <v>35.090000000000003</v>
      </c>
      <c r="DI7" s="36">
        <v>37</v>
      </c>
      <c r="DJ7" s="36">
        <v>39.090000000000003</v>
      </c>
      <c r="DK7" s="36">
        <v>40.81</v>
      </c>
      <c r="DL7" s="36">
        <v>35.53</v>
      </c>
      <c r="DM7" s="36">
        <v>36.36</v>
      </c>
      <c r="DN7" s="36">
        <v>37.340000000000003</v>
      </c>
      <c r="DO7" s="36">
        <v>44.31</v>
      </c>
      <c r="DP7" s="36">
        <v>45.75</v>
      </c>
      <c r="DQ7" s="36">
        <v>47.18</v>
      </c>
      <c r="DR7" s="36">
        <v>0</v>
      </c>
      <c r="DS7" s="36">
        <v>0.53</v>
      </c>
      <c r="DT7" s="36">
        <v>0.53</v>
      </c>
      <c r="DU7" s="36">
        <v>0.53</v>
      </c>
      <c r="DV7" s="36">
        <v>5.0199999999999996</v>
      </c>
      <c r="DW7" s="36">
        <v>6.47</v>
      </c>
      <c r="DX7" s="36">
        <v>7.8</v>
      </c>
      <c r="DY7" s="36">
        <v>8.39</v>
      </c>
      <c r="DZ7" s="36">
        <v>10.09</v>
      </c>
      <c r="EA7" s="36">
        <v>10.54</v>
      </c>
      <c r="EB7" s="36">
        <v>13.18</v>
      </c>
      <c r="EC7" s="36">
        <v>0</v>
      </c>
      <c r="ED7" s="36">
        <v>0.44</v>
      </c>
      <c r="EE7" s="36">
        <v>0</v>
      </c>
      <c r="EF7" s="36">
        <v>0</v>
      </c>
      <c r="EG7" s="36">
        <v>0.06</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信人</cp:lastModifiedBy>
  <dcterms:created xsi:type="dcterms:W3CDTF">2017-02-01T08:45:35Z</dcterms:created>
  <dcterms:modified xsi:type="dcterms:W3CDTF">2017-02-03T09:21:02Z</dcterms:modified>
  <cp:category/>
</cp:coreProperties>
</file>