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4\Desktop\北川\9調査関係\H28調査もの\2月７日〆経営分析\"/>
    </mc:Choice>
  </mc:AlternateContent>
  <workbookProtection workbookPassword="8649" lockStructure="1"/>
  <bookViews>
    <workbookView xWindow="0" yWindow="0" windowWidth="19200" windowHeight="110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<sst xmlns="http://schemas.openxmlformats.org/spreadsheetml/2006/main" count="217" uniqueCount="107">
  <si>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</si>
  <si>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</si>
  <si>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</si>
  <si>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</si>
  <si>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</si>
  <si>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</si>
  <si>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</si>
  <si>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</si>
  <si>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</si>
  <si>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</si>
  <si>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</si>
  <si>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</si>
  <si>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</si>
  <si>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</si>
  <si>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</si>
  <si>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</si>
  <si>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</si>
  <si>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</si>
  <si>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</si>
  <si>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</si>
  <si>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</si>
  <si>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</si>
  <si>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</si>
  <si>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</si>
  <si>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</si>
  <si>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</si>
  <si>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</si>
  <si>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</si>
  <si>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</si>
  <si>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</si>
  <si>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</si>
  <si>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</si>
  <si>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</si>
  <si>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</si>
  <si>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</si>
  <si>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</si>
  <si>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</si>
  <si>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</si>
  <si>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</si>
  <si>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</si>
  <si>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</si>
  <si>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</si>
  <si>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</si>
  <si>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</si>
  <si>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</si>
  <si>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</si>
  <si>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</si>
  <si>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</si>
  <si>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</si>
  <si>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</si>
  <si>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</si>
  <si>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</si>
  <si>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</si>
  <si>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</si>
  <si>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</si>
  <si>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</si>
  <si>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</si>
  <si>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</si>
  <si>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</si>
  <si>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</si>
  <si>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</si>
  <si>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</si>
  <si>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</si>
  <si>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</si>
  <si>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</si>
  <si>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</si>
  <si>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</si>
  <si>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</si>
  <si>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</si>
  <si>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</si>
  <si>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</si>
  <si>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</si>
  <si>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</si>
  <si>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</si>
  <si>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</si>
  <si>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</si>
  <si>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</si>
  <si>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</si>
  <si>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</si>
  <si>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</si>
  <si>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</si>
  <si>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</si>
  <si>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</si>
  <si>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</si>
  <si>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</si>
  <si>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</si>
  <si>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</si>
  <si>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</si>
  <si>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</si>
  <si>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</si>
  <si>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</si>
  <si>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</si>
  <si>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</si>
  <si>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</si>
  <si>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</si>
  <si>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</si>
  <si>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</si>
  <si>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</si>
  <si>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</si>
  <si>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</si>
  <si>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</si>
  <si>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</si>
  <si>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</si>
  <si>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</si>
  <si>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過去５年間黒字を維持しているものの平均値を下回っており、一般会計から基準内の繰出金の支援を受け運営している状況である。累積欠損金比率が２６年度に0％になっているのは、公営企業会計制度の見直しにより、みなし償却制度が廃止されたことに伴う移行処理によるものである。企業債残高対給水収益比率は類似団体の平均と比較すると2倍近く高く、料金回収率は平均値を下回っている状況である。神河町は山間部に位置し集落が点在している地理的要因により管路は長く、浄水場を12箇所、配水池を19箇所配備しており、水道施設には多額の資金が投資されている。この投資の財源の償還や施設の維持管理費により給水原価も高く、また給水人口の減少もあり料金の回収が厳しい状況である。水道料金は県下トップクラスであり、料金の値上げは人口減少対策の妨げになることなどから現段階で料金の値上げは考えていないが、必要に応じて料金の見直しを検討する必要がある。水道管の老朽化により漏水も多く有収率は70％以下という状況であり漏水調査や管路の更新を含め早急に対応する必要がある。</t>
    <rPh sb="0" eb="2">
      <t>ケイジョウ</t>
    </rPh>
    <rPh sb="2" eb="4">
      <t>シュウシ</t>
    </rPh>
    <rPh sb="4" eb="6">
      <t>ヒリツ</t>
    </rPh>
    <rPh sb="8" eb="10">
      <t>カコ</t>
    </rPh>
    <rPh sb="11" eb="13">
      <t>ネンカン</t>
    </rPh>
    <rPh sb="13" eb="15">
      <t>クロジ</t>
    </rPh>
    <rPh sb="16" eb="18">
      <t>イジ</t>
    </rPh>
    <rPh sb="25" eb="28">
      <t>ヘイキンチ</t>
    </rPh>
    <rPh sb="29" eb="31">
      <t>シタマワ</t>
    </rPh>
    <rPh sb="36" eb="38">
      <t>イッパン</t>
    </rPh>
    <rPh sb="38" eb="40">
      <t>カイケイ</t>
    </rPh>
    <rPh sb="42" eb="45">
      <t>キジュンナイ</t>
    </rPh>
    <rPh sb="46" eb="48">
      <t>クリダ</t>
    </rPh>
    <rPh sb="48" eb="49">
      <t>キン</t>
    </rPh>
    <rPh sb="50" eb="52">
      <t>シエン</t>
    </rPh>
    <rPh sb="53" eb="54">
      <t>ウ</t>
    </rPh>
    <rPh sb="55" eb="57">
      <t>ウンエイ</t>
    </rPh>
    <rPh sb="61" eb="63">
      <t>ジョウキョウ</t>
    </rPh>
    <rPh sb="67" eb="69">
      <t>ルイセキ</t>
    </rPh>
    <rPh sb="69" eb="72">
      <t>ケッソンキン</t>
    </rPh>
    <rPh sb="72" eb="74">
      <t>ヒリツ</t>
    </rPh>
    <rPh sb="77" eb="79">
      <t>ネンド</t>
    </rPh>
    <rPh sb="97" eb="99">
      <t>セイド</t>
    </rPh>
    <rPh sb="100" eb="102">
      <t>ミナオ</t>
    </rPh>
    <rPh sb="110" eb="112">
      <t>ショウキャク</t>
    </rPh>
    <rPh sb="112" eb="114">
      <t>セイド</t>
    </rPh>
    <rPh sb="115" eb="117">
      <t>ハイシ</t>
    </rPh>
    <rPh sb="123" eb="124">
      <t>トモナ</t>
    </rPh>
    <rPh sb="125" eb="127">
      <t>イコウ</t>
    </rPh>
    <rPh sb="127" eb="129">
      <t>ショリ</t>
    </rPh>
    <rPh sb="138" eb="140">
      <t>キギョウ</t>
    </rPh>
    <rPh sb="140" eb="141">
      <t>サイ</t>
    </rPh>
    <rPh sb="141" eb="143">
      <t>ザンダカ</t>
    </rPh>
    <rPh sb="143" eb="144">
      <t>タイ</t>
    </rPh>
    <rPh sb="144" eb="146">
      <t>キュウスイ</t>
    </rPh>
    <rPh sb="146" eb="148">
      <t>シュウエキ</t>
    </rPh>
    <rPh sb="148" eb="150">
      <t>ヒリツ</t>
    </rPh>
    <rPh sb="151" eb="153">
      <t>ルイジ</t>
    </rPh>
    <rPh sb="153" eb="155">
      <t>ダンタイ</t>
    </rPh>
    <rPh sb="156" eb="158">
      <t>ヘイキン</t>
    </rPh>
    <rPh sb="159" eb="161">
      <t>ヒカク</t>
    </rPh>
    <rPh sb="165" eb="166">
      <t>バイ</t>
    </rPh>
    <rPh sb="166" eb="167">
      <t>チカ</t>
    </rPh>
    <rPh sb="168" eb="169">
      <t>タカ</t>
    </rPh>
    <rPh sb="177" eb="180">
      <t>ヘイキンチ</t>
    </rPh>
    <rPh sb="181" eb="182">
      <t>シタ</t>
    </rPh>
    <rPh sb="182" eb="183">
      <t>マワ</t>
    </rPh>
    <rPh sb="187" eb="189">
      <t>ジョウキョウ</t>
    </rPh>
    <rPh sb="193" eb="195">
      <t>カミカワ</t>
    </rPh>
    <rPh sb="197" eb="200">
      <t>サンカンブ</t>
    </rPh>
    <rPh sb="201" eb="203">
      <t>イチ</t>
    </rPh>
    <rPh sb="204" eb="206">
      <t>シュウラク</t>
    </rPh>
    <rPh sb="207" eb="209">
      <t>テンザイ</t>
    </rPh>
    <rPh sb="213" eb="216">
      <t>チリテキ</t>
    </rPh>
    <rPh sb="216" eb="218">
      <t>ヨウイン</t>
    </rPh>
    <rPh sb="221" eb="223">
      <t>カンロ</t>
    </rPh>
    <rPh sb="224" eb="225">
      <t>ナガ</t>
    </rPh>
    <rPh sb="227" eb="230">
      <t>ジョウスイジョウ</t>
    </rPh>
    <rPh sb="233" eb="235">
      <t>カショ</t>
    </rPh>
    <rPh sb="236" eb="238">
      <t>ハイスイ</t>
    </rPh>
    <rPh sb="238" eb="239">
      <t>イケ</t>
    </rPh>
    <rPh sb="242" eb="244">
      <t>カショ</t>
    </rPh>
    <rPh sb="244" eb="246">
      <t>ハイビ</t>
    </rPh>
    <rPh sb="251" eb="253">
      <t>スイドウ</t>
    </rPh>
    <rPh sb="253" eb="255">
      <t>シセツ</t>
    </rPh>
    <rPh sb="257" eb="259">
      <t>タガク</t>
    </rPh>
    <rPh sb="260" eb="262">
      <t>シキン</t>
    </rPh>
    <rPh sb="263" eb="265">
      <t>トウシ</t>
    </rPh>
    <rPh sb="273" eb="275">
      <t>トウシ</t>
    </rPh>
    <rPh sb="276" eb="278">
      <t>ザイゲン</t>
    </rPh>
    <rPh sb="279" eb="281">
      <t>ショウカン</t>
    </rPh>
    <rPh sb="282" eb="284">
      <t>シセツ</t>
    </rPh>
    <rPh sb="285" eb="287">
      <t>イジ</t>
    </rPh>
    <rPh sb="287" eb="290">
      <t>カンリヒ</t>
    </rPh>
    <rPh sb="293" eb="295">
      <t>キュウスイ</t>
    </rPh>
    <rPh sb="295" eb="297">
      <t>ゲンカ</t>
    </rPh>
    <rPh sb="298" eb="299">
      <t>タカ</t>
    </rPh>
    <rPh sb="303" eb="305">
      <t>キュウスイ</t>
    </rPh>
    <rPh sb="305" eb="307">
      <t>ジンコウ</t>
    </rPh>
    <rPh sb="308" eb="310">
      <t>ゲンショウ</t>
    </rPh>
    <rPh sb="313" eb="315">
      <t>リョウキン</t>
    </rPh>
    <rPh sb="316" eb="318">
      <t>カイシュウ</t>
    </rPh>
    <rPh sb="319" eb="320">
      <t>キビ</t>
    </rPh>
    <rPh sb="322" eb="324">
      <t>ジョウキョウ</t>
    </rPh>
    <rPh sb="328" eb="330">
      <t>スイドウ</t>
    </rPh>
    <rPh sb="330" eb="332">
      <t>リョウキン</t>
    </rPh>
    <rPh sb="333" eb="335">
      <t>ケンカ</t>
    </rPh>
    <rPh sb="345" eb="347">
      <t>リョウキン</t>
    </rPh>
    <rPh sb="348" eb="350">
      <t>ネア</t>
    </rPh>
    <rPh sb="352" eb="354">
      <t>ジンコウ</t>
    </rPh>
    <rPh sb="354" eb="356">
      <t>ゲンショウ</t>
    </rPh>
    <rPh sb="356" eb="358">
      <t>タイサク</t>
    </rPh>
    <rPh sb="359" eb="360">
      <t>サマタ</t>
    </rPh>
    <rPh sb="370" eb="371">
      <t>ゲン</t>
    </rPh>
    <rPh sb="371" eb="373">
      <t>ダンカイ</t>
    </rPh>
    <rPh sb="374" eb="376">
      <t>リョウキン</t>
    </rPh>
    <rPh sb="377" eb="379">
      <t>ネア</t>
    </rPh>
    <rPh sb="381" eb="382">
      <t>カンガ</t>
    </rPh>
    <rPh sb="389" eb="391">
      <t>ヒツヨウ</t>
    </rPh>
    <rPh sb="392" eb="393">
      <t>オウ</t>
    </rPh>
    <rPh sb="395" eb="397">
      <t>リョウキン</t>
    </rPh>
    <rPh sb="398" eb="400">
      <t>ミナオ</t>
    </rPh>
    <rPh sb="402" eb="404">
      <t>ケントウ</t>
    </rPh>
    <rPh sb="406" eb="408">
      <t>ヒツヨウ</t>
    </rPh>
    <rPh sb="412" eb="414">
      <t>スイドウ</t>
    </rPh>
    <rPh sb="414" eb="415">
      <t>カン</t>
    </rPh>
    <rPh sb="416" eb="418">
      <t>ロウキュウ</t>
    </rPh>
    <rPh sb="418" eb="419">
      <t>カ</t>
    </rPh>
    <rPh sb="422" eb="424">
      <t>ロウスイ</t>
    </rPh>
    <rPh sb="425" eb="426">
      <t>オオ</t>
    </rPh>
    <rPh sb="434" eb="436">
      <t>イカ</t>
    </rPh>
    <rPh sb="439" eb="441">
      <t>ジョウキョウ</t>
    </rPh>
    <rPh sb="444" eb="446">
      <t>ロウスイ</t>
    </rPh>
    <rPh sb="446" eb="448">
      <t>チョウサ</t>
    </rPh>
    <rPh sb="449" eb="451">
      <t>カンロ</t>
    </rPh>
    <rPh sb="452" eb="454">
      <t>コウシン</t>
    </rPh>
    <rPh sb="455" eb="456">
      <t>フク</t>
    </rPh>
    <rPh sb="457" eb="459">
      <t>ソウキュウ</t>
    </rPh>
    <rPh sb="460" eb="462">
      <t>タイオウ</t>
    </rPh>
    <rPh sb="464" eb="466">
      <t>ヒツヨウ</t>
    </rPh>
    <phoneticPr fontId="4"/>
  </si>
  <si>
    <t>簡易水道等の上水道への統合（Ｈ29.4.1）に伴い、各施設の整備を27年度より実施しており施設の老朽化は改善されるが、配水管については管路経年化率は高く、且つ管路更新率は低い状況である。老朽化が進む配水管については26年度に策定した水道基本計画を基に優先度の高いものを抽出し優先的に更新を進めていくとともに、固定資産全体の長寿命化を図ることにより更新投資の抑制に努めます。更新については、国庫補助金や有利な起債の確保に努め経営状況を見ながら順次実施していく予定です。</t>
    <rPh sb="0" eb="2">
      <t>カンイ</t>
    </rPh>
    <rPh sb="2" eb="4">
      <t>スイドウ</t>
    </rPh>
    <rPh sb="4" eb="5">
      <t>トウ</t>
    </rPh>
    <rPh sb="6" eb="9">
      <t>ジョウスイドウ</t>
    </rPh>
    <rPh sb="11" eb="13">
      <t>トウゴウ</t>
    </rPh>
    <rPh sb="23" eb="24">
      <t>トモナ</t>
    </rPh>
    <rPh sb="26" eb="29">
      <t>カクシセツ</t>
    </rPh>
    <rPh sb="30" eb="32">
      <t>セイビ</t>
    </rPh>
    <rPh sb="35" eb="37">
      <t>ネンド</t>
    </rPh>
    <rPh sb="39" eb="41">
      <t>ジッシ</t>
    </rPh>
    <rPh sb="45" eb="47">
      <t>シセツ</t>
    </rPh>
    <rPh sb="48" eb="51">
      <t>ロウキュウカ</t>
    </rPh>
    <rPh sb="52" eb="54">
      <t>カイゼン</t>
    </rPh>
    <rPh sb="59" eb="62">
      <t>ハイスイカン</t>
    </rPh>
    <rPh sb="67" eb="69">
      <t>カンロ</t>
    </rPh>
    <rPh sb="69" eb="71">
      <t>ケイネン</t>
    </rPh>
    <rPh sb="71" eb="72">
      <t>カ</t>
    </rPh>
    <rPh sb="72" eb="73">
      <t>リツ</t>
    </rPh>
    <rPh sb="74" eb="75">
      <t>タカ</t>
    </rPh>
    <rPh sb="77" eb="78">
      <t>カ</t>
    </rPh>
    <rPh sb="79" eb="81">
      <t>カンロ</t>
    </rPh>
    <rPh sb="81" eb="83">
      <t>コウシン</t>
    </rPh>
    <rPh sb="83" eb="84">
      <t>リツ</t>
    </rPh>
    <rPh sb="85" eb="86">
      <t>ヒク</t>
    </rPh>
    <rPh sb="87" eb="89">
      <t>ジョウキョウ</t>
    </rPh>
    <rPh sb="93" eb="96">
      <t>ロウキュウカ</t>
    </rPh>
    <rPh sb="97" eb="98">
      <t>スス</t>
    </rPh>
    <rPh sb="99" eb="102">
      <t>ハイスイカン</t>
    </rPh>
    <rPh sb="109" eb="111">
      <t>ネンド</t>
    </rPh>
    <rPh sb="112" eb="114">
      <t>サクテイ</t>
    </rPh>
    <rPh sb="116" eb="118">
      <t>スイドウ</t>
    </rPh>
    <rPh sb="118" eb="120">
      <t>キホン</t>
    </rPh>
    <rPh sb="120" eb="122">
      <t>ケイカク</t>
    </rPh>
    <rPh sb="123" eb="124">
      <t>モト</t>
    </rPh>
    <rPh sb="125" eb="128">
      <t>ユウセンド</t>
    </rPh>
    <rPh sb="129" eb="130">
      <t>タカ</t>
    </rPh>
    <rPh sb="134" eb="136">
      <t>チュウシュツ</t>
    </rPh>
    <rPh sb="137" eb="140">
      <t>ユウセンテキ</t>
    </rPh>
    <rPh sb="141" eb="143">
      <t>コウシン</t>
    </rPh>
    <rPh sb="144" eb="145">
      <t>スス</t>
    </rPh>
    <rPh sb="154" eb="156">
      <t>コテイ</t>
    </rPh>
    <rPh sb="156" eb="158">
      <t>シサン</t>
    </rPh>
    <rPh sb="158" eb="160">
      <t>ゼンタイ</t>
    </rPh>
    <rPh sb="161" eb="165">
      <t>チョウジュミョウカ</t>
    </rPh>
    <rPh sb="166" eb="167">
      <t>ハカ</t>
    </rPh>
    <rPh sb="173" eb="175">
      <t>コウシン</t>
    </rPh>
    <rPh sb="175" eb="177">
      <t>トウシ</t>
    </rPh>
    <rPh sb="178" eb="180">
      <t>ヨクセイ</t>
    </rPh>
    <rPh sb="181" eb="182">
      <t>ツト</t>
    </rPh>
    <rPh sb="186" eb="188">
      <t>コウシン</t>
    </rPh>
    <rPh sb="194" eb="196">
      <t>コッコ</t>
    </rPh>
    <rPh sb="196" eb="199">
      <t>ホジョキン</t>
    </rPh>
    <rPh sb="200" eb="202">
      <t>ユウリ</t>
    </rPh>
    <rPh sb="203" eb="205">
      <t>キサイ</t>
    </rPh>
    <rPh sb="206" eb="208">
      <t>カクホ</t>
    </rPh>
    <rPh sb="209" eb="210">
      <t>ツト</t>
    </rPh>
    <rPh sb="211" eb="215">
      <t>ケイエイジョウキョウ</t>
    </rPh>
    <rPh sb="216" eb="217">
      <t>ミ</t>
    </rPh>
    <rPh sb="220" eb="222">
      <t>ジュンジ</t>
    </rPh>
    <rPh sb="222" eb="224">
      <t>ジッシ</t>
    </rPh>
    <rPh sb="228" eb="230">
      <t>ヨテイ</t>
    </rPh>
    <phoneticPr fontId="4"/>
  </si>
  <si>
    <t>人口減少に伴い将来の水需要が減少し収益の増加が見込めない中で、老朽化した施設の更新や耐震化等の事業を進めながら、これまでと同様に安心・安全な水道水の供給をしていく必要があります。このような状況に対応するため、施設の適切な点検や補修により長寿命化を図り中長期的な更新で費用の抑制に努めるとともに、平成29年度から簡易水道等を上水道に統合して運営し、料金収入の増加と経費の節減に努め、より一層の経営健全化を図ります。また28年度には「経営戦略」を策定し、今後の経営健全化につなげていきます。</t>
    <rPh sb="0" eb="2">
      <t>ジンコウ</t>
    </rPh>
    <rPh sb="2" eb="4">
      <t>ゲンショウ</t>
    </rPh>
    <rPh sb="5" eb="6">
      <t>トモナ</t>
    </rPh>
    <rPh sb="7" eb="9">
      <t>ショウライ</t>
    </rPh>
    <rPh sb="10" eb="11">
      <t>ミズ</t>
    </rPh>
    <rPh sb="11" eb="13">
      <t>ジュヨウ</t>
    </rPh>
    <rPh sb="14" eb="16">
      <t>ゲンショウ</t>
    </rPh>
    <rPh sb="17" eb="19">
      <t>シュウエキ</t>
    </rPh>
    <rPh sb="20" eb="22">
      <t>ゾウカ</t>
    </rPh>
    <rPh sb="23" eb="25">
      <t>ミコ</t>
    </rPh>
    <rPh sb="28" eb="29">
      <t>ナカ</t>
    </rPh>
    <rPh sb="31" eb="34">
      <t>ロウキュウカ</t>
    </rPh>
    <rPh sb="36" eb="38">
      <t>シセツ</t>
    </rPh>
    <rPh sb="39" eb="41">
      <t>コウシン</t>
    </rPh>
    <rPh sb="42" eb="45">
      <t>タイシンカ</t>
    </rPh>
    <rPh sb="45" eb="46">
      <t>トウ</t>
    </rPh>
    <rPh sb="47" eb="49">
      <t>ジギョウ</t>
    </rPh>
    <rPh sb="50" eb="51">
      <t>スス</t>
    </rPh>
    <rPh sb="61" eb="63">
      <t>ドウヨウ</t>
    </rPh>
    <rPh sb="64" eb="66">
      <t>アンシン</t>
    </rPh>
    <rPh sb="67" eb="69">
      <t>アンゼン</t>
    </rPh>
    <rPh sb="70" eb="72">
      <t>スイドウ</t>
    </rPh>
    <rPh sb="72" eb="73">
      <t>ミズ</t>
    </rPh>
    <rPh sb="74" eb="76">
      <t>キョウキュウ</t>
    </rPh>
    <rPh sb="81" eb="83">
      <t>ヒツヨウ</t>
    </rPh>
    <rPh sb="94" eb="96">
      <t>ジョウキョウ</t>
    </rPh>
    <rPh sb="97" eb="99">
      <t>タイオウ</t>
    </rPh>
    <rPh sb="104" eb="106">
      <t>シセツ</t>
    </rPh>
    <rPh sb="107" eb="109">
      <t>テキセツ</t>
    </rPh>
    <rPh sb="110" eb="112">
      <t>テンケン</t>
    </rPh>
    <rPh sb="113" eb="115">
      <t>ホシュウ</t>
    </rPh>
    <rPh sb="118" eb="121">
      <t>チョウジュミョウ</t>
    </rPh>
    <rPh sb="121" eb="122">
      <t>カ</t>
    </rPh>
    <rPh sb="123" eb="124">
      <t>ハカ</t>
    </rPh>
    <rPh sb="125" eb="129">
      <t>チュウチョウキテキ</t>
    </rPh>
    <rPh sb="130" eb="132">
      <t>コウシン</t>
    </rPh>
    <rPh sb="133" eb="135">
      <t>ヒヨウ</t>
    </rPh>
    <rPh sb="136" eb="138">
      <t>ヨクセイ</t>
    </rPh>
    <rPh sb="139" eb="140">
      <t>ツト</t>
    </rPh>
    <rPh sb="147" eb="149">
      <t>ヘイセイ</t>
    </rPh>
    <rPh sb="151" eb="153">
      <t>ネンド</t>
    </rPh>
    <rPh sb="155" eb="157">
      <t>カンイ</t>
    </rPh>
    <rPh sb="157" eb="159">
      <t>スイドウ</t>
    </rPh>
    <rPh sb="159" eb="160">
      <t>トウ</t>
    </rPh>
    <rPh sb="161" eb="164">
      <t>ジョウスイドウ</t>
    </rPh>
    <rPh sb="165" eb="167">
      <t>トウゴウ</t>
    </rPh>
    <rPh sb="169" eb="171">
      <t>ウンエイ</t>
    </rPh>
    <rPh sb="173" eb="175">
      <t>リョウキン</t>
    </rPh>
    <rPh sb="175" eb="177">
      <t>シュウニュウ</t>
    </rPh>
    <rPh sb="178" eb="180">
      <t>ゾウカ</t>
    </rPh>
    <rPh sb="181" eb="183">
      <t>ケイヒ</t>
    </rPh>
    <rPh sb="184" eb="186">
      <t>セツゲン</t>
    </rPh>
    <rPh sb="187" eb="188">
      <t>ツト</t>
    </rPh>
    <rPh sb="192" eb="194">
      <t>イッソウ</t>
    </rPh>
    <rPh sb="195" eb="197">
      <t>ケイエイ</t>
    </rPh>
    <rPh sb="197" eb="200">
      <t>ケンゼンカ</t>
    </rPh>
    <rPh sb="201" eb="202">
      <t>ハカ</t>
    </rPh>
    <rPh sb="210" eb="212">
      <t>ネンド</t>
    </rPh>
    <rPh sb="215" eb="217">
      <t>ケイエイ</t>
    </rPh>
    <rPh sb="217" eb="219">
      <t>センリャク</t>
    </rPh>
    <rPh sb="221" eb="223">
      <t>サクテイ</t>
    </rPh>
    <rPh sb="225" eb="227">
      <t>コンゴ</t>
    </rPh>
    <rPh sb="228" eb="230">
      <t>ケイエイ</t>
    </rPh>
    <rPh sb="230" eb="233">
      <t>ケンゼンカ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</si>
</sst>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0.02</c:v>
                </c:pt>
                <c:pt idx="1">
                  <c:v>0.11</c:v>
                </c:pt>
                <c:pt idx="2">
                  <c:v>0.1</c:v>
                </c:pt>
                <c:pt idx="3">
                  <c:v>7.0000000000000007E-2</c:v>
                </c:pt>
                <c:pt idx="4" formatCode="#,##0.00;&quot;△&quot;#,##0.00">
                  <c:v>0</c:v>
                </c:pt>
              </c:numCache>
            </c:numRef>
          </c:val>
        </c:ser>
        <c:dLbls>
          <c:showLegendKey val="0"/>
          <c:showVal val="0"/>
          <c:showCatName val="0"/>
          <c:showSerName val="0"/>
          <c:showPercent val="0"/>
          <c:showBubbleSize val="0"/>
        </c:dLbls>
        <c:gapWidth val="150"/>
        <c:axId val="301307992"/>
        <c:axId val="30131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301307992"/>
        <c:axId val="301311128"/>
      </c:lineChart>
      <c:dateAx>
        <c:axId val="301307992"/>
        <c:scaling>
          <c:orientation val="minMax"/>
        </c:scaling>
        <c:delete val="1"/>
        <c:axPos val="b"/>
        <c:numFmt formatCode="ge" sourceLinked="1"/>
        <c:majorTickMark val="none"/>
        <c:minorTickMark val="none"/>
        <c:tickLblPos val="none"/>
        <c:crossAx val="301311128"/>
        <c:crosses val="autoZero"/>
        <c:auto val="1"/>
        <c:lblOffset val="100"/>
        <c:baseTimeUnit val="years"/>
      </c:dateAx>
      <c:valAx>
        <c:axId val="30131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30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82.89</c:v>
                </c:pt>
                <c:pt idx="1">
                  <c:v>81.819999999999993</c:v>
                </c:pt>
                <c:pt idx="2">
                  <c:v>81.2</c:v>
                </c:pt>
                <c:pt idx="3">
                  <c:v>85.7</c:v>
                </c:pt>
                <c:pt idx="4">
                  <c:v>87.63</c:v>
                </c:pt>
              </c:numCache>
            </c:numRef>
          </c:val>
        </c:ser>
        <c:dLbls>
          <c:showLegendKey val="0"/>
          <c:showVal val="0"/>
          <c:showCatName val="0"/>
          <c:showSerName val="0"/>
          <c:showPercent val="0"/>
          <c:showBubbleSize val="0"/>
        </c:dLbls>
        <c:gapWidth val="150"/>
        <c:axId val="302877256"/>
        <c:axId val="3028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302877256"/>
        <c:axId val="302873728"/>
      </c:lineChart>
      <c:dateAx>
        <c:axId val="302877256"/>
        <c:scaling>
          <c:orientation val="minMax"/>
        </c:scaling>
        <c:delete val="1"/>
        <c:axPos val="b"/>
        <c:numFmt formatCode="ge" sourceLinked="1"/>
        <c:majorTickMark val="none"/>
        <c:minorTickMark val="none"/>
        <c:tickLblPos val="none"/>
        <c:crossAx val="302873728"/>
        <c:crosses val="autoZero"/>
        <c:auto val="1"/>
        <c:lblOffset val="100"/>
        <c:baseTimeUnit val="years"/>
      </c:dateAx>
      <c:valAx>
        <c:axId val="3028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87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73.599999999999994</c:v>
                </c:pt>
                <c:pt idx="1">
                  <c:v>73.89</c:v>
                </c:pt>
                <c:pt idx="2">
                  <c:v>74.12</c:v>
                </c:pt>
                <c:pt idx="3">
                  <c:v>69.150000000000006</c:v>
                </c:pt>
                <c:pt idx="4">
                  <c:v>68.45</c:v>
                </c:pt>
              </c:numCache>
            </c:numRef>
          </c:val>
        </c:ser>
        <c:dLbls>
          <c:showLegendKey val="0"/>
          <c:showVal val="0"/>
          <c:showCatName val="0"/>
          <c:showSerName val="0"/>
          <c:showPercent val="0"/>
          <c:showBubbleSize val="0"/>
        </c:dLbls>
        <c:gapWidth val="150"/>
        <c:axId val="302874120"/>
        <c:axId val="30287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302874120"/>
        <c:axId val="302878040"/>
      </c:lineChart>
      <c:dateAx>
        <c:axId val="302874120"/>
        <c:scaling>
          <c:orientation val="minMax"/>
        </c:scaling>
        <c:delete val="1"/>
        <c:axPos val="b"/>
        <c:numFmt formatCode="ge" sourceLinked="1"/>
        <c:majorTickMark val="none"/>
        <c:minorTickMark val="none"/>
        <c:tickLblPos val="none"/>
        <c:crossAx val="302878040"/>
        <c:crosses val="autoZero"/>
        <c:auto val="1"/>
        <c:lblOffset val="100"/>
        <c:baseTimeUnit val="years"/>
      </c:dateAx>
      <c:valAx>
        <c:axId val="30287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87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100.97</c:v>
                </c:pt>
                <c:pt idx="1">
                  <c:v>102.18</c:v>
                </c:pt>
                <c:pt idx="2">
                  <c:v>103.32</c:v>
                </c:pt>
                <c:pt idx="3">
                  <c:v>102.77</c:v>
                </c:pt>
                <c:pt idx="4">
                  <c:v>108.92</c:v>
                </c:pt>
              </c:numCache>
            </c:numRef>
          </c:val>
        </c:ser>
        <c:dLbls>
          <c:showLegendKey val="0"/>
          <c:showVal val="0"/>
          <c:showCatName val="0"/>
          <c:showSerName val="0"/>
          <c:showPercent val="0"/>
          <c:showBubbleSize val="0"/>
        </c:dLbls>
        <c:gapWidth val="150"/>
        <c:axId val="301308384"/>
        <c:axId val="3013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301308384"/>
        <c:axId val="301309952"/>
      </c:lineChart>
      <c:dateAx>
        <c:axId val="301308384"/>
        <c:scaling>
          <c:orientation val="minMax"/>
        </c:scaling>
        <c:delete val="1"/>
        <c:axPos val="b"/>
        <c:numFmt formatCode="ge" sourceLinked="1"/>
        <c:majorTickMark val="none"/>
        <c:minorTickMark val="none"/>
        <c:tickLblPos val="none"/>
        <c:crossAx val="301309952"/>
        <c:crosses val="autoZero"/>
        <c:auto val="1"/>
        <c:lblOffset val="100"/>
        <c:baseTimeUnit val="years"/>
      </c:dateAx>
      <c:valAx>
        <c:axId val="30130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13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28.07</c:v>
                </c:pt>
                <c:pt idx="1">
                  <c:v>30.1</c:v>
                </c:pt>
                <c:pt idx="2">
                  <c:v>31.98</c:v>
                </c:pt>
                <c:pt idx="3">
                  <c:v>49.57</c:v>
                </c:pt>
                <c:pt idx="4">
                  <c:v>51.95</c:v>
                </c:pt>
              </c:numCache>
            </c:numRef>
          </c:val>
        </c:ser>
        <c:dLbls>
          <c:showLegendKey val="0"/>
          <c:showVal val="0"/>
          <c:showCatName val="0"/>
          <c:showSerName val="0"/>
          <c:showPercent val="0"/>
          <c:showBubbleSize val="0"/>
        </c:dLbls>
        <c:gapWidth val="150"/>
        <c:axId val="303091792"/>
        <c:axId val="30308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303091792"/>
        <c:axId val="303089048"/>
      </c:lineChart>
      <c:dateAx>
        <c:axId val="303091792"/>
        <c:scaling>
          <c:orientation val="minMax"/>
        </c:scaling>
        <c:delete val="1"/>
        <c:axPos val="b"/>
        <c:numFmt formatCode="ge" sourceLinked="1"/>
        <c:majorTickMark val="none"/>
        <c:minorTickMark val="none"/>
        <c:tickLblPos val="none"/>
        <c:crossAx val="303089048"/>
        <c:crosses val="autoZero"/>
        <c:auto val="1"/>
        <c:lblOffset val="100"/>
        <c:baseTimeUnit val="years"/>
      </c:dateAx>
      <c:valAx>
        <c:axId val="30308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09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7.96</c:v>
                </c:pt>
                <c:pt idx="1">
                  <c:v>8.02</c:v>
                </c:pt>
                <c:pt idx="2">
                  <c:v>25.17</c:v>
                </c:pt>
                <c:pt idx="3">
                  <c:v>45.76</c:v>
                </c:pt>
                <c:pt idx="4">
                  <c:v>45.99</c:v>
                </c:pt>
              </c:numCache>
            </c:numRef>
          </c:val>
        </c:ser>
        <c:dLbls>
          <c:showLegendKey val="0"/>
          <c:showVal val="0"/>
          <c:showCatName val="0"/>
          <c:showSerName val="0"/>
          <c:showPercent val="0"/>
          <c:showBubbleSize val="0"/>
        </c:dLbls>
        <c:gapWidth val="150"/>
        <c:axId val="303089440"/>
        <c:axId val="30309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303089440"/>
        <c:axId val="303091400"/>
      </c:lineChart>
      <c:dateAx>
        <c:axId val="303089440"/>
        <c:scaling>
          <c:orientation val="minMax"/>
        </c:scaling>
        <c:delete val="1"/>
        <c:axPos val="b"/>
        <c:numFmt formatCode="ge" sourceLinked="1"/>
        <c:majorTickMark val="none"/>
        <c:minorTickMark val="none"/>
        <c:tickLblPos val="none"/>
        <c:crossAx val="303091400"/>
        <c:crosses val="autoZero"/>
        <c:auto val="1"/>
        <c:lblOffset val="100"/>
        <c:baseTimeUnit val="years"/>
      </c:dateAx>
      <c:valAx>
        <c:axId val="30309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0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44.79</c:v>
                </c:pt>
                <c:pt idx="1">
                  <c:v>42.41</c:v>
                </c:pt>
                <c:pt idx="2">
                  <c:v>39.06</c:v>
                </c:pt>
                <c:pt idx="3" formatCode="#,##0.00;&quot;△&quot;#,##0.00">
                  <c:v>0</c:v>
                </c:pt>
                <c:pt idx="4" formatCode="#,##0.00;&quot;△&quot;#,##0.00">
                  <c:v>0</c:v>
                </c:pt>
              </c:numCache>
            </c:numRef>
          </c:val>
        </c:ser>
        <c:dLbls>
          <c:showLegendKey val="0"/>
          <c:showVal val="0"/>
          <c:showCatName val="0"/>
          <c:showSerName val="0"/>
          <c:showPercent val="0"/>
          <c:showBubbleSize val="0"/>
        </c:dLbls>
        <c:gapWidth val="150"/>
        <c:axId val="303091008"/>
        <c:axId val="3030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303091008"/>
        <c:axId val="303086304"/>
      </c:lineChart>
      <c:dateAx>
        <c:axId val="303091008"/>
        <c:scaling>
          <c:orientation val="minMax"/>
        </c:scaling>
        <c:delete val="1"/>
        <c:axPos val="b"/>
        <c:numFmt formatCode="ge" sourceLinked="1"/>
        <c:majorTickMark val="none"/>
        <c:minorTickMark val="none"/>
        <c:tickLblPos val="none"/>
        <c:crossAx val="303086304"/>
        <c:crosses val="autoZero"/>
        <c:auto val="1"/>
        <c:lblOffset val="100"/>
        <c:baseTimeUnit val="years"/>
      </c:dateAx>
      <c:valAx>
        <c:axId val="30308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0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3141.91</c:v>
                </c:pt>
                <c:pt idx="1">
                  <c:v>1137.57</c:v>
                </c:pt>
                <c:pt idx="2">
                  <c:v>637.74</c:v>
                </c:pt>
                <c:pt idx="3">
                  <c:v>127.38</c:v>
                </c:pt>
                <c:pt idx="4">
                  <c:v>119.48</c:v>
                </c:pt>
              </c:numCache>
            </c:numRef>
          </c:val>
        </c:ser>
        <c:dLbls>
          <c:showLegendKey val="0"/>
          <c:showVal val="0"/>
          <c:showCatName val="0"/>
          <c:showSerName val="0"/>
          <c:showPercent val="0"/>
          <c:showBubbleSize val="0"/>
        </c:dLbls>
        <c:gapWidth val="150"/>
        <c:axId val="303084736"/>
        <c:axId val="30308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303084736"/>
        <c:axId val="303087872"/>
      </c:lineChart>
      <c:dateAx>
        <c:axId val="303084736"/>
        <c:scaling>
          <c:orientation val="minMax"/>
        </c:scaling>
        <c:delete val="1"/>
        <c:axPos val="b"/>
        <c:numFmt formatCode="ge" sourceLinked="1"/>
        <c:majorTickMark val="none"/>
        <c:minorTickMark val="none"/>
        <c:tickLblPos val="none"/>
        <c:crossAx val="303087872"/>
        <c:crosses val="autoZero"/>
        <c:auto val="1"/>
        <c:lblOffset val="100"/>
        <c:baseTimeUnit val="years"/>
      </c:dateAx>
      <c:valAx>
        <c:axId val="303087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0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940.82</c:v>
                </c:pt>
                <c:pt idx="1">
                  <c:v>894.83</c:v>
                </c:pt>
                <c:pt idx="2">
                  <c:v>841.23</c:v>
                </c:pt>
                <c:pt idx="3">
                  <c:v>817.76</c:v>
                </c:pt>
                <c:pt idx="4">
                  <c:v>823.01</c:v>
                </c:pt>
              </c:numCache>
            </c:numRef>
          </c:val>
        </c:ser>
        <c:dLbls>
          <c:showLegendKey val="0"/>
          <c:showVal val="0"/>
          <c:showCatName val="0"/>
          <c:showSerName val="0"/>
          <c:showPercent val="0"/>
          <c:showBubbleSize val="0"/>
        </c:dLbls>
        <c:gapWidth val="150"/>
        <c:axId val="303088264"/>
        <c:axId val="30308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303088264"/>
        <c:axId val="303085912"/>
      </c:lineChart>
      <c:dateAx>
        <c:axId val="303088264"/>
        <c:scaling>
          <c:orientation val="minMax"/>
        </c:scaling>
        <c:delete val="1"/>
        <c:axPos val="b"/>
        <c:numFmt formatCode="ge" sourceLinked="1"/>
        <c:majorTickMark val="none"/>
        <c:minorTickMark val="none"/>
        <c:tickLblPos val="none"/>
        <c:crossAx val="303085912"/>
        <c:crosses val="autoZero"/>
        <c:auto val="1"/>
        <c:lblOffset val="100"/>
        <c:baseTimeUnit val="years"/>
      </c:dateAx>
      <c:valAx>
        <c:axId val="303085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308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76.58</c:v>
                </c:pt>
                <c:pt idx="1">
                  <c:v>77.41</c:v>
                </c:pt>
                <c:pt idx="2">
                  <c:v>77.180000000000007</c:v>
                </c:pt>
                <c:pt idx="3">
                  <c:v>79.599999999999994</c:v>
                </c:pt>
                <c:pt idx="4">
                  <c:v>84.22</c:v>
                </c:pt>
              </c:numCache>
            </c:numRef>
          </c:val>
        </c:ser>
        <c:dLbls>
          <c:showLegendKey val="0"/>
          <c:showVal val="0"/>
          <c:showCatName val="0"/>
          <c:showSerName val="0"/>
          <c:showPercent val="0"/>
          <c:showBubbleSize val="0"/>
        </c:dLbls>
        <c:gapWidth val="150"/>
        <c:axId val="302876080"/>
        <c:axId val="30287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302876080"/>
        <c:axId val="302874512"/>
      </c:lineChart>
      <c:dateAx>
        <c:axId val="302876080"/>
        <c:scaling>
          <c:orientation val="minMax"/>
        </c:scaling>
        <c:delete val="1"/>
        <c:axPos val="b"/>
        <c:numFmt formatCode="ge" sourceLinked="1"/>
        <c:majorTickMark val="none"/>
        <c:minorTickMark val="none"/>
        <c:tickLblPos val="none"/>
        <c:crossAx val="302874512"/>
        <c:crosses val="autoZero"/>
        <c:auto val="1"/>
        <c:lblOffset val="100"/>
        <c:baseTimeUnit val="years"/>
      </c:dateAx>
      <c:valAx>
        <c:axId val="30287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87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296.54000000000002</c:v>
                </c:pt>
                <c:pt idx="1">
                  <c:v>293.68</c:v>
                </c:pt>
                <c:pt idx="2">
                  <c:v>295.02999999999997</c:v>
                </c:pt>
                <c:pt idx="3">
                  <c:v>278.48</c:v>
                </c:pt>
                <c:pt idx="4">
                  <c:v>261.75</c:v>
                </c:pt>
              </c:numCache>
            </c:numRef>
          </c:val>
        </c:ser>
        <c:dLbls>
          <c:showLegendKey val="0"/>
          <c:showVal val="0"/>
          <c:showCatName val="0"/>
          <c:showSerName val="0"/>
          <c:showPercent val="0"/>
          <c:showBubbleSize val="0"/>
        </c:dLbls>
        <c:gapWidth val="150"/>
        <c:axId val="302876472"/>
        <c:axId val="30287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302876472"/>
        <c:axId val="302875296"/>
      </c:lineChart>
      <c:dateAx>
        <c:axId val="302876472"/>
        <c:scaling>
          <c:orientation val="minMax"/>
        </c:scaling>
        <c:delete val="1"/>
        <c:axPos val="b"/>
        <c:numFmt formatCode="ge" sourceLinked="1"/>
        <c:majorTickMark val="none"/>
        <c:minorTickMark val="none"/>
        <c:tickLblPos val="none"/>
        <c:crossAx val="302875296"/>
        <c:crosses val="autoZero"/>
        <c:auto val="1"/>
        <c:lblOffset val="100"/>
        <c:baseTimeUnit val="years"/>
      </c:dateAx>
      <c:valAx>
        <c:axId val="30287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87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神河町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11981</v>
      </c>
      <c r="AJ8" s="75"/>
      <c r="AK8" s="75"/>
      <c r="AL8" s="75"/>
      <c r="AM8" s="75"/>
      <c r="AN8" s="75"/>
      <c r="AO8" s="75"/>
      <c r="AP8" s="76"/>
      <c r="AQ8" s="57">
        <f>データ!R6</f>
        <v>202.23</v>
      </c>
      <c r="AR8" s="57"/>
      <c r="AS8" s="57"/>
      <c r="AT8" s="57"/>
      <c r="AU8" s="57"/>
      <c r="AV8" s="57"/>
      <c r="AW8" s="57"/>
      <c r="AX8" s="57"/>
      <c r="AY8" s="57">
        <f>データ!S6</f>
        <v>59.24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49.69</v>
      </c>
      <c r="K10" s="57"/>
      <c r="L10" s="57"/>
      <c r="M10" s="57"/>
      <c r="N10" s="57"/>
      <c r="O10" s="57"/>
      <c r="P10" s="57"/>
      <c r="Q10" s="57"/>
      <c r="R10" s="57">
        <f>データ!O6</f>
        <v>99.56</v>
      </c>
      <c r="S10" s="57"/>
      <c r="T10" s="57"/>
      <c r="U10" s="57"/>
      <c r="V10" s="57"/>
      <c r="W10" s="57"/>
      <c r="X10" s="57"/>
      <c r="Y10" s="57"/>
      <c r="Z10" s="65">
        <f>データ!P6</f>
        <v>4300</v>
      </c>
      <c r="AA10" s="65"/>
      <c r="AB10" s="65"/>
      <c r="AC10" s="65"/>
      <c r="AD10" s="65"/>
      <c r="AE10" s="65"/>
      <c r="AF10" s="65"/>
      <c r="AG10" s="65"/>
      <c r="AH10" s="2"/>
      <c r="AI10" s="65">
        <f>データ!T6</f>
        <v>11854</v>
      </c>
      <c r="AJ10" s="65"/>
      <c r="AK10" s="65"/>
      <c r="AL10" s="65"/>
      <c r="AM10" s="65"/>
      <c r="AN10" s="65"/>
      <c r="AO10" s="65"/>
      <c r="AP10" s="65"/>
      <c r="AQ10" s="57">
        <f>データ!U6</f>
        <v>33.049999999999997</v>
      </c>
      <c r="AR10" s="57"/>
      <c r="AS10" s="57"/>
      <c r="AT10" s="57"/>
      <c r="AU10" s="57"/>
      <c r="AV10" s="57"/>
      <c r="AW10" s="57"/>
      <c r="AX10" s="57"/>
      <c r="AY10" s="57">
        <f>データ!V6</f>
        <v>358.67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284467</v>
      </c>
      <c r="D6" s="31">
        <f t="shared" si="3"/>
        <v>46</v>
      </c>
      <c r="E6" s="31">
        <f t="shared" si="3"/>
        <v>1</v>
      </c>
      <c r="F6" s="31">
        <f t="shared" si="3"/>
        <v>0</v>
      </c>
      <c r="G6" s="31">
        <f t="shared" si="3"/>
        <v>1</v>
      </c>
      <c r="H6" s="31" t="str">
        <f t="shared" si="3"/>
        <v>兵庫県　神河町</v>
      </c>
      <c r="I6" s="31" t="str">
        <f t="shared" si="3"/>
        <v>法適用</v>
      </c>
      <c r="J6" s="31" t="str">
        <f t="shared" si="3"/>
        <v>水道事業</v>
      </c>
      <c r="K6" s="31" t="str">
        <f t="shared" si="3"/>
        <v>末端給水事業</v>
      </c>
      <c r="L6" s="31" t="str">
        <f t="shared" si="3"/>
        <v>A7</v>
      </c>
      <c r="M6" s="32" t="str">
        <f t="shared" si="3"/>
        <v>-</v>
      </c>
      <c r="N6" s="32">
        <f t="shared" si="3"/>
        <v>49.69</v>
      </c>
      <c r="O6" s="32">
        <f t="shared" si="3"/>
        <v>99.56</v>
      </c>
      <c r="P6" s="32">
        <f t="shared" si="3"/>
        <v>4300</v>
      </c>
      <c r="Q6" s="32">
        <f t="shared" si="3"/>
        <v>11981</v>
      </c>
      <c r="R6" s="32">
        <f t="shared" si="3"/>
        <v>202.23</v>
      </c>
      <c r="S6" s="32">
        <f t="shared" si="3"/>
        <v>59.24</v>
      </c>
      <c r="T6" s="32">
        <f t="shared" si="3"/>
        <v>11854</v>
      </c>
      <c r="U6" s="32">
        <f t="shared" si="3"/>
        <v>33.049999999999997</v>
      </c>
      <c r="V6" s="32">
        <f t="shared" si="3"/>
        <v>358.67</v>
      </c>
      <c r="W6" s="33">
        <f>IF(W7="",NA(),W7)</f>
        <v>100.97</v>
      </c>
      <c r="X6" s="33">
        <f t="shared" ref="X6:AF6" si="4">IF(X7="",NA(),X7)</f>
        <v>102.18</v>
      </c>
      <c r="Y6" s="33">
        <f t="shared" si="4"/>
        <v>103.32</v>
      </c>
      <c r="Z6" s="33">
        <f t="shared" si="4"/>
        <v>102.77</v>
      </c>
      <c r="AA6" s="33">
        <f t="shared" si="4"/>
        <v>108.92</v>
      </c>
      <c r="AB6" s="33">
        <f t="shared" si="4"/>
        <v>109.08</v>
      </c>
      <c r="AC6" s="33">
        <f t="shared" si="4"/>
        <v>108.33</v>
      </c>
      <c r="AD6" s="33">
        <f t="shared" si="4"/>
        <v>107.95</v>
      </c>
      <c r="AE6" s="33">
        <f t="shared" si="4"/>
        <v>109.49</v>
      </c>
      <c r="AF6" s="33">
        <f t="shared" si="4"/>
        <v>111.06</v>
      </c>
      <c r="AG6" s="32" t="str">
        <f>IF(AG7="","",IF(AG7="-","【-】","【"&amp;SUBSTITUTE(TEXT(AG7,"#,##0.00"),"-","△")&amp;"】"))</f>
        <v>【113.56】</v>
      </c>
      <c r="AH6" s="33">
        <f>IF(AH7="",NA(),AH7)</f>
        <v>44.79</v>
      </c>
      <c r="AI6" s="33">
        <f t="shared" ref="AI6:AQ6" si="5">IF(AI7="",NA(),AI7)</f>
        <v>42.41</v>
      </c>
      <c r="AJ6" s="33">
        <f t="shared" si="5"/>
        <v>39.06</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3141.91</v>
      </c>
      <c r="AT6" s="33">
        <f t="shared" ref="AT6:BB6" si="6">IF(AT7="",NA(),AT7)</f>
        <v>1137.57</v>
      </c>
      <c r="AU6" s="33">
        <f t="shared" si="6"/>
        <v>637.74</v>
      </c>
      <c r="AV6" s="33">
        <f t="shared" si="6"/>
        <v>127.38</v>
      </c>
      <c r="AW6" s="33">
        <f t="shared" si="6"/>
        <v>119.48</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940.82</v>
      </c>
      <c r="BE6" s="33">
        <f t="shared" ref="BE6:BM6" si="7">IF(BE7="",NA(),BE7)</f>
        <v>894.83</v>
      </c>
      <c r="BF6" s="33">
        <f t="shared" si="7"/>
        <v>841.23</v>
      </c>
      <c r="BG6" s="33">
        <f t="shared" si="7"/>
        <v>817.76</v>
      </c>
      <c r="BH6" s="33">
        <f t="shared" si="7"/>
        <v>823.01</v>
      </c>
      <c r="BI6" s="33">
        <f t="shared" si="7"/>
        <v>474.06</v>
      </c>
      <c r="BJ6" s="33">
        <f t="shared" si="7"/>
        <v>458</v>
      </c>
      <c r="BK6" s="33">
        <f t="shared" si="7"/>
        <v>443.13</v>
      </c>
      <c r="BL6" s="33">
        <f t="shared" si="7"/>
        <v>442.54</v>
      </c>
      <c r="BM6" s="33">
        <f t="shared" si="7"/>
        <v>431</v>
      </c>
      <c r="BN6" s="32" t="str">
        <f>IF(BN7="","",IF(BN7="-","【-】","【"&amp;SUBSTITUTE(TEXT(BN7,"#,##0.00"),"-","△")&amp;"】"))</f>
        <v>【276.38】</v>
      </c>
      <c r="BO6" s="33">
        <f>IF(BO7="",NA(),BO7)</f>
        <v>76.58</v>
      </c>
      <c r="BP6" s="33">
        <f t="shared" ref="BP6:BX6" si="8">IF(BP7="",NA(),BP7)</f>
        <v>77.41</v>
      </c>
      <c r="BQ6" s="33">
        <f t="shared" si="8"/>
        <v>77.180000000000007</v>
      </c>
      <c r="BR6" s="33">
        <f t="shared" si="8"/>
        <v>79.599999999999994</v>
      </c>
      <c r="BS6" s="33">
        <f t="shared" si="8"/>
        <v>84.22</v>
      </c>
      <c r="BT6" s="33">
        <f t="shared" si="8"/>
        <v>96.62</v>
      </c>
      <c r="BU6" s="33">
        <f t="shared" si="8"/>
        <v>96.27</v>
      </c>
      <c r="BV6" s="33">
        <f t="shared" si="8"/>
        <v>95.4</v>
      </c>
      <c r="BW6" s="33">
        <f t="shared" si="8"/>
        <v>98.6</v>
      </c>
      <c r="BX6" s="33">
        <f t="shared" si="8"/>
        <v>100.82</v>
      </c>
      <c r="BY6" s="32" t="str">
        <f>IF(BY7="","",IF(BY7="-","【-】","【"&amp;SUBSTITUTE(TEXT(BY7,"#,##0.00"),"-","△")&amp;"】"))</f>
        <v>【104.99】</v>
      </c>
      <c r="BZ6" s="33">
        <f>IF(BZ7="",NA(),BZ7)</f>
        <v>296.54000000000002</v>
      </c>
      <c r="CA6" s="33">
        <f t="shared" ref="CA6:CI6" si="9">IF(CA7="",NA(),CA7)</f>
        <v>293.68</v>
      </c>
      <c r="CB6" s="33">
        <f t="shared" si="9"/>
        <v>295.02999999999997</v>
      </c>
      <c r="CC6" s="33">
        <f t="shared" si="9"/>
        <v>278.48</v>
      </c>
      <c r="CD6" s="33">
        <f t="shared" si="9"/>
        <v>261.75</v>
      </c>
      <c r="CE6" s="33">
        <f t="shared" si="9"/>
        <v>184.53</v>
      </c>
      <c r="CF6" s="33">
        <f t="shared" si="9"/>
        <v>186.94</v>
      </c>
      <c r="CG6" s="33">
        <f t="shared" si="9"/>
        <v>186.15</v>
      </c>
      <c r="CH6" s="33">
        <f t="shared" si="9"/>
        <v>181.67</v>
      </c>
      <c r="CI6" s="33">
        <f t="shared" si="9"/>
        <v>179.55</v>
      </c>
      <c r="CJ6" s="32" t="str">
        <f>IF(CJ7="","",IF(CJ7="-","【-】","【"&amp;SUBSTITUTE(TEXT(CJ7,"#,##0.00"),"-","△")&amp;"】"))</f>
        <v>【163.72】</v>
      </c>
      <c r="CK6" s="33">
        <f>IF(CK7="",NA(),CK7)</f>
        <v>82.89</v>
      </c>
      <c r="CL6" s="33">
        <f t="shared" ref="CL6:CT6" si="10">IF(CL7="",NA(),CL7)</f>
        <v>81.819999999999993</v>
      </c>
      <c r="CM6" s="33">
        <f t="shared" si="10"/>
        <v>81.2</v>
      </c>
      <c r="CN6" s="33">
        <f t="shared" si="10"/>
        <v>85.7</v>
      </c>
      <c r="CO6" s="33">
        <f t="shared" si="10"/>
        <v>87.63</v>
      </c>
      <c r="CP6" s="33">
        <f t="shared" si="10"/>
        <v>52.9</v>
      </c>
      <c r="CQ6" s="33">
        <f t="shared" si="10"/>
        <v>54.51</v>
      </c>
      <c r="CR6" s="33">
        <f t="shared" si="10"/>
        <v>54.47</v>
      </c>
      <c r="CS6" s="33">
        <f t="shared" si="10"/>
        <v>53.61</v>
      </c>
      <c r="CT6" s="33">
        <f t="shared" si="10"/>
        <v>53.52</v>
      </c>
      <c r="CU6" s="32" t="str">
        <f>IF(CU7="","",IF(CU7="-","【-】","【"&amp;SUBSTITUTE(TEXT(CU7,"#,##0.00"),"-","△")&amp;"】"))</f>
        <v>【59.76】</v>
      </c>
      <c r="CV6" s="33">
        <f>IF(CV7="",NA(),CV7)</f>
        <v>73.599999999999994</v>
      </c>
      <c r="CW6" s="33">
        <f t="shared" ref="CW6:DE6" si="11">IF(CW7="",NA(),CW7)</f>
        <v>73.89</v>
      </c>
      <c r="CX6" s="33">
        <f t="shared" si="11"/>
        <v>74.12</v>
      </c>
      <c r="CY6" s="33">
        <f t="shared" si="11"/>
        <v>69.150000000000006</v>
      </c>
      <c r="CZ6" s="33">
        <f t="shared" si="11"/>
        <v>68.45</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28.07</v>
      </c>
      <c r="DH6" s="33">
        <f t="shared" ref="DH6:DP6" si="12">IF(DH7="",NA(),DH7)</f>
        <v>30.1</v>
      </c>
      <c r="DI6" s="33">
        <f t="shared" si="12"/>
        <v>31.98</v>
      </c>
      <c r="DJ6" s="33">
        <f t="shared" si="12"/>
        <v>49.57</v>
      </c>
      <c r="DK6" s="33">
        <f t="shared" si="12"/>
        <v>51.95</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7.96</v>
      </c>
      <c r="DS6" s="33">
        <f t="shared" ref="DS6:EA6" si="13">IF(DS7="",NA(),DS7)</f>
        <v>8.02</v>
      </c>
      <c r="DT6" s="33">
        <f t="shared" si="13"/>
        <v>25.17</v>
      </c>
      <c r="DU6" s="33">
        <f t="shared" si="13"/>
        <v>45.76</v>
      </c>
      <c r="DV6" s="33">
        <f t="shared" si="13"/>
        <v>45.99</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0.02</v>
      </c>
      <c r="ED6" s="33">
        <f t="shared" ref="ED6:EL6" si="14">IF(ED7="",NA(),ED7)</f>
        <v>0.11</v>
      </c>
      <c r="EE6" s="33">
        <f t="shared" si="14"/>
        <v>0.1</v>
      </c>
      <c r="EF6" s="33">
        <f t="shared" si="14"/>
        <v>7.0000000000000007E-2</v>
      </c>
      <c r="EG6" s="32">
        <f t="shared" si="14"/>
        <v>0</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284467</v>
      </c>
      <c r="D7" s="35">
        <v>46</v>
      </c>
      <c r="E7" s="35">
        <v>1</v>
      </c>
      <c r="F7" s="35">
        <v>0</v>
      </c>
      <c r="G7" s="35">
        <v>1</v>
      </c>
      <c r="H7" s="35" t="s">
        <v>93</v>
      </c>
      <c r="I7" s="35" t="s">
        <v>94</v>
      </c>
      <c r="J7" s="35" t="s">
        <v>95</v>
      </c>
      <c r="K7" s="35" t="s">
        <v>96</v>
      </c>
      <c r="L7" s="35" t="s">
        <v>97</v>
      </c>
      <c r="M7" s="36" t="s">
        <v>98</v>
      </c>
      <c r="N7" s="36">
        <v>49.69</v>
      </c>
      <c r="O7" s="36">
        <v>99.56</v>
      </c>
      <c r="P7" s="36">
        <v>4300</v>
      </c>
      <c r="Q7" s="36">
        <v>11981</v>
      </c>
      <c r="R7" s="36">
        <v>202.23</v>
      </c>
      <c r="S7" s="36">
        <v>59.24</v>
      </c>
      <c r="T7" s="36">
        <v>11854</v>
      </c>
      <c r="U7" s="36">
        <v>33.049999999999997</v>
      </c>
      <c r="V7" s="36">
        <v>358.67</v>
      </c>
      <c r="W7" s="36">
        <v>100.97</v>
      </c>
      <c r="X7" s="36">
        <v>102.18</v>
      </c>
      <c r="Y7" s="36">
        <v>103.32</v>
      </c>
      <c r="Z7" s="36">
        <v>102.77</v>
      </c>
      <c r="AA7" s="36">
        <v>108.92</v>
      </c>
      <c r="AB7" s="36">
        <v>109.08</v>
      </c>
      <c r="AC7" s="36">
        <v>108.33</v>
      </c>
      <c r="AD7" s="36">
        <v>107.95</v>
      </c>
      <c r="AE7" s="36">
        <v>109.49</v>
      </c>
      <c r="AF7" s="36">
        <v>111.06</v>
      </c>
      <c r="AG7" s="36">
        <v>113.56</v>
      </c>
      <c r="AH7" s="36">
        <v>44.79</v>
      </c>
      <c r="AI7" s="36">
        <v>42.41</v>
      </c>
      <c r="AJ7" s="36">
        <v>39.06</v>
      </c>
      <c r="AK7" s="36">
        <v>0</v>
      </c>
      <c r="AL7" s="36">
        <v>0</v>
      </c>
      <c r="AM7" s="36">
        <v>16.09</v>
      </c>
      <c r="AN7" s="36">
        <v>15.69</v>
      </c>
      <c r="AO7" s="36">
        <v>13.47</v>
      </c>
      <c r="AP7" s="36">
        <v>9.49</v>
      </c>
      <c r="AQ7" s="36">
        <v>9.35</v>
      </c>
      <c r="AR7" s="36">
        <v>0.87</v>
      </c>
      <c r="AS7" s="36">
        <v>3141.91</v>
      </c>
      <c r="AT7" s="36">
        <v>1137.57</v>
      </c>
      <c r="AU7" s="36">
        <v>637.74</v>
      </c>
      <c r="AV7" s="36">
        <v>127.38</v>
      </c>
      <c r="AW7" s="36">
        <v>119.48</v>
      </c>
      <c r="AX7" s="36">
        <v>1128.25</v>
      </c>
      <c r="AY7" s="36">
        <v>1159.4100000000001</v>
      </c>
      <c r="AZ7" s="36">
        <v>1081.23</v>
      </c>
      <c r="BA7" s="36">
        <v>406.37</v>
      </c>
      <c r="BB7" s="36">
        <v>398.29</v>
      </c>
      <c r="BC7" s="36">
        <v>262.74</v>
      </c>
      <c r="BD7" s="36">
        <v>940.82</v>
      </c>
      <c r="BE7" s="36">
        <v>894.83</v>
      </c>
      <c r="BF7" s="36">
        <v>841.23</v>
      </c>
      <c r="BG7" s="36">
        <v>817.76</v>
      </c>
      <c r="BH7" s="36">
        <v>823.01</v>
      </c>
      <c r="BI7" s="36">
        <v>474.06</v>
      </c>
      <c r="BJ7" s="36">
        <v>458</v>
      </c>
      <c r="BK7" s="36">
        <v>443.13</v>
      </c>
      <c r="BL7" s="36">
        <v>442.54</v>
      </c>
      <c r="BM7" s="36">
        <v>431</v>
      </c>
      <c r="BN7" s="36">
        <v>276.38</v>
      </c>
      <c r="BO7" s="36">
        <v>76.58</v>
      </c>
      <c r="BP7" s="36">
        <v>77.41</v>
      </c>
      <c r="BQ7" s="36">
        <v>77.180000000000007</v>
      </c>
      <c r="BR7" s="36">
        <v>79.599999999999994</v>
      </c>
      <c r="BS7" s="36">
        <v>84.22</v>
      </c>
      <c r="BT7" s="36">
        <v>96.62</v>
      </c>
      <c r="BU7" s="36">
        <v>96.27</v>
      </c>
      <c r="BV7" s="36">
        <v>95.4</v>
      </c>
      <c r="BW7" s="36">
        <v>98.6</v>
      </c>
      <c r="BX7" s="36">
        <v>100.82</v>
      </c>
      <c r="BY7" s="36">
        <v>104.99</v>
      </c>
      <c r="BZ7" s="36">
        <v>296.54000000000002</v>
      </c>
      <c r="CA7" s="36">
        <v>293.68</v>
      </c>
      <c r="CB7" s="36">
        <v>295.02999999999997</v>
      </c>
      <c r="CC7" s="36">
        <v>278.48</v>
      </c>
      <c r="CD7" s="36">
        <v>261.75</v>
      </c>
      <c r="CE7" s="36">
        <v>184.53</v>
      </c>
      <c r="CF7" s="36">
        <v>186.94</v>
      </c>
      <c r="CG7" s="36">
        <v>186.15</v>
      </c>
      <c r="CH7" s="36">
        <v>181.67</v>
      </c>
      <c r="CI7" s="36">
        <v>179.55</v>
      </c>
      <c r="CJ7" s="36">
        <v>163.72</v>
      </c>
      <c r="CK7" s="36">
        <v>82.89</v>
      </c>
      <c r="CL7" s="36">
        <v>81.819999999999993</v>
      </c>
      <c r="CM7" s="36">
        <v>81.2</v>
      </c>
      <c r="CN7" s="36">
        <v>85.7</v>
      </c>
      <c r="CO7" s="36">
        <v>87.63</v>
      </c>
      <c r="CP7" s="36">
        <v>52.9</v>
      </c>
      <c r="CQ7" s="36">
        <v>54.51</v>
      </c>
      <c r="CR7" s="36">
        <v>54.47</v>
      </c>
      <c r="CS7" s="36">
        <v>53.61</v>
      </c>
      <c r="CT7" s="36">
        <v>53.52</v>
      </c>
      <c r="CU7" s="36">
        <v>59.76</v>
      </c>
      <c r="CV7" s="36">
        <v>73.599999999999994</v>
      </c>
      <c r="CW7" s="36">
        <v>73.89</v>
      </c>
      <c r="CX7" s="36">
        <v>74.12</v>
      </c>
      <c r="CY7" s="36">
        <v>69.150000000000006</v>
      </c>
      <c r="CZ7" s="36">
        <v>68.45</v>
      </c>
      <c r="DA7" s="36">
        <v>81.63</v>
      </c>
      <c r="DB7" s="36">
        <v>81.790000000000006</v>
      </c>
      <c r="DC7" s="36">
        <v>81.459999999999994</v>
      </c>
      <c r="DD7" s="36">
        <v>81.31</v>
      </c>
      <c r="DE7" s="36">
        <v>81.459999999999994</v>
      </c>
      <c r="DF7" s="36">
        <v>89.95</v>
      </c>
      <c r="DG7" s="36">
        <v>28.07</v>
      </c>
      <c r="DH7" s="36">
        <v>30.1</v>
      </c>
      <c r="DI7" s="36">
        <v>31.98</v>
      </c>
      <c r="DJ7" s="36">
        <v>49.57</v>
      </c>
      <c r="DK7" s="36">
        <v>51.95</v>
      </c>
      <c r="DL7" s="36">
        <v>37.25</v>
      </c>
      <c r="DM7" s="36">
        <v>37.799999999999997</v>
      </c>
      <c r="DN7" s="36">
        <v>38.520000000000003</v>
      </c>
      <c r="DO7" s="36">
        <v>46.67</v>
      </c>
      <c r="DP7" s="36">
        <v>47.7</v>
      </c>
      <c r="DQ7" s="36">
        <v>47.18</v>
      </c>
      <c r="DR7" s="36">
        <v>7.96</v>
      </c>
      <c r="DS7" s="36">
        <v>8.02</v>
      </c>
      <c r="DT7" s="36">
        <v>25.17</v>
      </c>
      <c r="DU7" s="36">
        <v>45.76</v>
      </c>
      <c r="DV7" s="36">
        <v>45.99</v>
      </c>
      <c r="DW7" s="36">
        <v>7.9</v>
      </c>
      <c r="DX7" s="36">
        <v>8.2200000000000006</v>
      </c>
      <c r="DY7" s="36">
        <v>9.43</v>
      </c>
      <c r="DZ7" s="36">
        <v>10.029999999999999</v>
      </c>
      <c r="EA7" s="36">
        <v>7.26</v>
      </c>
      <c r="EB7" s="36">
        <v>13.18</v>
      </c>
      <c r="EC7" s="36">
        <v>0.02</v>
      </c>
      <c r="ED7" s="36">
        <v>0.11</v>
      </c>
      <c r="EE7" s="36">
        <v>0.1</v>
      </c>
      <c r="EF7" s="36">
        <v>7.0000000000000007E-2</v>
      </c>
      <c r="EG7" s="36">
        <v>0</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北川 由美(kitagawa yumi)</cp:lastModifiedBy>
  <cp:lastPrinted>2017-02-05T23:39:43Z</cp:lastPrinted>
  <dcterms:created xsi:type="dcterms:W3CDTF">2017-02-01T08:45:34Z</dcterms:created>
  <dcterms:modified xsi:type="dcterms:W3CDTF">2017-02-05T23:46:42Z</dcterms:modified>
  <cp:category/>
</cp:coreProperties>
</file>