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8649" lockStructure="1"/>
  <bookViews>
    <workbookView xWindow="-15" yWindow="5010" windowWidth="24030" windowHeight="5055"/>
  </bookViews>
  <sheets>
    <sheet name="法非適用_下水道事業" sheetId="4" r:id="rId1"/>
    <sheet name="データ" sheetId="5" state="hidden" r:id="rId2"/>
  </sheets>
  <calcPr calcId="144525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<sst xmlns="http://schemas.openxmlformats.org/spreadsheetml/2006/main" count="227" uniqueCount="111">
  <si>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</si>
  <si>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</si>
  <si>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</si>
  <si>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</si>
  <si>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</si>
  <si>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</si>
  <si>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</si>
  <si>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</si>
  <si>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</si>
  <si>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</si>
  <si>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</si>
  <si>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</si>
  <si>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</si>
  <si>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</si>
  <si>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</si>
  <si>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</si>
  <si>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</si>
  <si>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</si>
  <si>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</si>
  <si>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</si>
  <si>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</si>
  <si>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</si>
  <si>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</si>
  <si>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</si>
  <si>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</si>
  <si>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</si>
  <si>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</si>
  <si>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</si>
  <si>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</si>
  <si>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</si>
  <si>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</si>
  <si>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</si>
  <si>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</si>
  <si>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</si>
  <si>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</si>
  <si>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</si>
  <si>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</si>
  <si>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</si>
  <si>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</si>
  <si>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</si>
  <si>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</si>
  <si>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</si>
  <si>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</si>
  <si>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</si>
  <si>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</si>
  <si>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</si>
  <si>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</si>
  <si>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</si>
  <si>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</si>
  <si>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</si>
  <si>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</si>
  <si>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</si>
  <si>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</si>
  <si>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</si>
  <si>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</si>
  <si>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</si>
  <si>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</si>
  <si>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</si>
  <si>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</si>
  <si>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</si>
  <si>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</si>
  <si>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</si>
  <si>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</si>
  <si>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</si>
  <si>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</si>
  <si>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</si>
  <si>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</si>
  <si>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</si>
  <si>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</si>
  <si>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</si>
  <si>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</si>
  <si>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</si>
  <si>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</si>
  <si>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</si>
  <si>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</si>
  <si>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</si>
  <si>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</si>
  <si>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</si>
  <si>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</si>
  <si>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</si>
  <si>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</si>
  <si>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</si>
  <si>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</si>
  <si>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</si>
  <si>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</si>
  <si>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</si>
  <si>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</si>
  <si>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</si>
  <si>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</si>
  <si>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</si>
  <si>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</si>
  <si>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</si>
  <si>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</si>
  <si>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</si>
  <si>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</si>
  <si>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</si>
  <si>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福崎町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</si>
  <si>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</si>
  <si>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</si>
  <si>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</si>
  <si>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</si>
  <si>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</si>
  <si>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</si>
  <si>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</si>
  <si>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</si>
  <si>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</si>
  <si>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</si>
  <si>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</si>
  <si>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H27に計画区域の面整備が完了し、使用料収入が増加したことにより①収益的収支比率が4.5ポイント増となったが、資本費（地方債償還金を含む。）が年々増加し、一般会計繰入金への依存が高まっている。
管渠整備の進捗状況及び今後の流入量の増を見込み、H23年度に処理場を増設した。これに伴い⑦施設の利用率は40％台に低下しているが、今後の接続率の向上、流入量の増加により、施設利用率は向上する見込みである。また⑧水洗化率については、類似他団体より高い率となっている。
汚水処理経費については、膜処理方式の採用により効率的な稼働が図られていることから、経費を抑制できており、⑥汚水処理原価が類似他団体と比して低く、⑤経費回収率が高い要因となっている。
④企業債残高対事業規模比率については、今後新たな借り入れの見込みがないため、減少する見込みである。</t>
    <rPh sb="4" eb="6">
      <t>ケイカク</t>
    </rPh>
    <rPh sb="6" eb="8">
      <t>クイキ</t>
    </rPh>
    <rPh sb="9" eb="10">
      <t>メン</t>
    </rPh>
    <rPh sb="10" eb="12">
      <t>セイビ</t>
    </rPh>
    <rPh sb="13" eb="15">
      <t>カンリョウ</t>
    </rPh>
    <rPh sb="17" eb="20">
      <t>シヨウリョウ</t>
    </rPh>
    <rPh sb="20" eb="22">
      <t>シュウニュウ</t>
    </rPh>
    <rPh sb="23" eb="25">
      <t>ゾウカ</t>
    </rPh>
    <rPh sb="33" eb="36">
      <t>シュウエキテキ</t>
    </rPh>
    <rPh sb="36" eb="38">
      <t>シュウシ</t>
    </rPh>
    <rPh sb="38" eb="40">
      <t>ヒリツ</t>
    </rPh>
    <rPh sb="55" eb="57">
      <t>シホン</t>
    </rPh>
    <rPh sb="57" eb="58">
      <t>ヒ</t>
    </rPh>
    <rPh sb="59" eb="62">
      <t>チホウサイ</t>
    </rPh>
    <rPh sb="62" eb="65">
      <t>ショウカンキン</t>
    </rPh>
    <rPh sb="66" eb="67">
      <t>フク</t>
    </rPh>
    <rPh sb="71" eb="73">
      <t>ネンネン</t>
    </rPh>
    <rPh sb="73" eb="75">
      <t>ゾウカ</t>
    </rPh>
    <rPh sb="77" eb="79">
      <t>イッパン</t>
    </rPh>
    <rPh sb="79" eb="81">
      <t>カイケイ</t>
    </rPh>
    <rPh sb="81" eb="83">
      <t>クリイレ</t>
    </rPh>
    <rPh sb="83" eb="84">
      <t>キン</t>
    </rPh>
    <rPh sb="86" eb="88">
      <t>イゾン</t>
    </rPh>
    <rPh sb="89" eb="90">
      <t>タカ</t>
    </rPh>
    <rPh sb="139" eb="140">
      <t>トモナ</t>
    </rPh>
    <rPh sb="142" eb="144">
      <t>シセツ</t>
    </rPh>
    <rPh sb="145" eb="148">
      <t>リヨウリツ</t>
    </rPh>
    <rPh sb="152" eb="153">
      <t>ダイ</t>
    </rPh>
    <rPh sb="154" eb="156">
      <t>テイカ</t>
    </rPh>
    <rPh sb="162" eb="164">
      <t>コンゴ</t>
    </rPh>
    <rPh sb="165" eb="167">
      <t>セツゾク</t>
    </rPh>
    <rPh sb="167" eb="168">
      <t>リツ</t>
    </rPh>
    <rPh sb="169" eb="171">
      <t>コウジョウ</t>
    </rPh>
    <rPh sb="172" eb="174">
      <t>リュウニュウ</t>
    </rPh>
    <rPh sb="174" eb="175">
      <t>リョウ</t>
    </rPh>
    <rPh sb="176" eb="178">
      <t>ゾウカ</t>
    </rPh>
    <rPh sb="182" eb="184">
      <t>シセツ</t>
    </rPh>
    <rPh sb="184" eb="187">
      <t>リヨウリツ</t>
    </rPh>
    <rPh sb="188" eb="190">
      <t>コウジョウ</t>
    </rPh>
    <rPh sb="192" eb="194">
      <t>ミコ</t>
    </rPh>
    <rPh sb="202" eb="205">
      <t>スイセンカ</t>
    </rPh>
    <rPh sb="205" eb="206">
      <t>リツ</t>
    </rPh>
    <rPh sb="212" eb="214">
      <t>ルイジ</t>
    </rPh>
    <rPh sb="214" eb="215">
      <t>タ</t>
    </rPh>
    <rPh sb="215" eb="217">
      <t>ダンタイ</t>
    </rPh>
    <rPh sb="219" eb="220">
      <t>タカ</t>
    </rPh>
    <rPh sb="221" eb="222">
      <t>リツ</t>
    </rPh>
    <rPh sb="230" eb="232">
      <t>オスイ</t>
    </rPh>
    <rPh sb="232" eb="234">
      <t>ショリ</t>
    </rPh>
    <rPh sb="234" eb="236">
      <t>ケイヒ</t>
    </rPh>
    <rPh sb="242" eb="243">
      <t>マク</t>
    </rPh>
    <rPh sb="243" eb="245">
      <t>ショリ</t>
    </rPh>
    <rPh sb="245" eb="247">
      <t>ホウシキ</t>
    </rPh>
    <rPh sb="248" eb="250">
      <t>サイヨウ</t>
    </rPh>
    <rPh sb="253" eb="256">
      <t>コウリツテキ</t>
    </rPh>
    <rPh sb="257" eb="259">
      <t>カドウ</t>
    </rPh>
    <rPh sb="260" eb="261">
      <t>ハカ</t>
    </rPh>
    <rPh sb="271" eb="273">
      <t>ケイヒ</t>
    </rPh>
    <rPh sb="274" eb="276">
      <t>ヨクセイ</t>
    </rPh>
    <rPh sb="283" eb="285">
      <t>オスイ</t>
    </rPh>
    <rPh sb="285" eb="287">
      <t>ショリ</t>
    </rPh>
    <rPh sb="287" eb="289">
      <t>ゲンカ</t>
    </rPh>
    <rPh sb="290" eb="292">
      <t>ルイジ</t>
    </rPh>
    <rPh sb="292" eb="293">
      <t>タ</t>
    </rPh>
    <rPh sb="293" eb="295">
      <t>ダンタイ</t>
    </rPh>
    <rPh sb="296" eb="297">
      <t>ヒ</t>
    </rPh>
    <rPh sb="299" eb="300">
      <t>ヒク</t>
    </rPh>
    <rPh sb="311" eb="313">
      <t>ヨウイン</t>
    </rPh>
    <rPh sb="322" eb="324">
      <t>キギョウ</t>
    </rPh>
    <rPh sb="324" eb="325">
      <t>サイ</t>
    </rPh>
    <rPh sb="325" eb="327">
      <t>ザンダカ</t>
    </rPh>
    <rPh sb="327" eb="328">
      <t>タイ</t>
    </rPh>
    <rPh sb="328" eb="330">
      <t>ジギョウ</t>
    </rPh>
    <rPh sb="330" eb="332">
      <t>キボ</t>
    </rPh>
    <rPh sb="332" eb="334">
      <t>ヒリツ</t>
    </rPh>
    <rPh sb="340" eb="342">
      <t>コンゴ</t>
    </rPh>
    <rPh sb="342" eb="343">
      <t>アラ</t>
    </rPh>
    <rPh sb="345" eb="346">
      <t>カ</t>
    </rPh>
    <rPh sb="347" eb="348">
      <t>イ</t>
    </rPh>
    <rPh sb="350" eb="352">
      <t>ミコ</t>
    </rPh>
    <rPh sb="359" eb="361">
      <t>ゲンショウ</t>
    </rPh>
    <rPh sb="363" eb="365">
      <t>ミコ</t>
    </rPh>
    <phoneticPr fontId="4"/>
  </si>
  <si>
    <t>管渠、処理場ともに、H15から整備を開始し、H17.3月に供用開始した。
施設は比較的新しいが、処理場の機械設備等で耐用年数が短いものについては、短期的に計画的な更新が必要である。</t>
    <rPh sb="0" eb="2">
      <t>カンキョ</t>
    </rPh>
    <rPh sb="3" eb="6">
      <t>ショリジョウ</t>
    </rPh>
    <rPh sb="15" eb="17">
      <t>セイビ</t>
    </rPh>
    <rPh sb="18" eb="20">
      <t>カイシ</t>
    </rPh>
    <rPh sb="27" eb="28">
      <t>ガツ</t>
    </rPh>
    <rPh sb="29" eb="31">
      <t>キョウヨウ</t>
    </rPh>
    <rPh sb="31" eb="33">
      <t>カイシ</t>
    </rPh>
    <rPh sb="37" eb="39">
      <t>シセツ</t>
    </rPh>
    <rPh sb="40" eb="43">
      <t>ヒカクテキ</t>
    </rPh>
    <rPh sb="43" eb="44">
      <t>アタラ</t>
    </rPh>
    <rPh sb="48" eb="51">
      <t>ショリジョウ</t>
    </rPh>
    <rPh sb="52" eb="54">
      <t>キカイ</t>
    </rPh>
    <rPh sb="54" eb="56">
      <t>セツビ</t>
    </rPh>
    <rPh sb="56" eb="57">
      <t>トウ</t>
    </rPh>
    <rPh sb="58" eb="60">
      <t>タイヨウ</t>
    </rPh>
    <rPh sb="60" eb="62">
      <t>ネンスウ</t>
    </rPh>
    <rPh sb="63" eb="64">
      <t>ミジカ</t>
    </rPh>
    <rPh sb="73" eb="75">
      <t>タンキ</t>
    </rPh>
    <rPh sb="75" eb="76">
      <t>テキ</t>
    </rPh>
    <rPh sb="77" eb="79">
      <t>ケイカク</t>
    </rPh>
    <rPh sb="79" eb="80">
      <t>テキ</t>
    </rPh>
    <rPh sb="81" eb="83">
      <t>コウシン</t>
    </rPh>
    <rPh sb="84" eb="86">
      <t>ヒツヨウ</t>
    </rPh>
    <phoneticPr fontId="4"/>
  </si>
  <si>
    <t>H27年度で計画区域の面整備が終了し、H29～H30にコミュニティプラント統合にかかる事業を予定しており、今後も地方債償還金の償還額が増高し、一般会計繰入金への依存が高くなる見込みである。
施設はまだ新しいが、長期的な財政計画、長寿命化計画等を検討し、施設の更新に備える必要がある。
財政計画の策定に合わせて、使用料設定の見直し等の検討も必要である。
また接続率及び施設稼働率の向上に伴い、施設利用率の向上とともに、維持管理費の増高が見込まれるため、運営体制の在り方等の検討も必要になってくる。</t>
    <rPh sb="37" eb="39">
      <t>トウゴウ</t>
    </rPh>
    <rPh sb="43" eb="45">
      <t>ジギョウ</t>
    </rPh>
    <rPh sb="46" eb="48">
      <t>ヨテイ</t>
    </rPh>
    <rPh sb="53" eb="55">
      <t>コンゴ</t>
    </rPh>
    <rPh sb="61" eb="62">
      <t>キン</t>
    </rPh>
    <rPh sb="63" eb="65">
      <t>ショウカン</t>
    </rPh>
    <rPh sb="65" eb="66">
      <t>ガク</t>
    </rPh>
    <rPh sb="95" eb="97">
      <t>シセツ</t>
    </rPh>
    <rPh sb="100" eb="101">
      <t>アタラ</t>
    </rPh>
    <rPh sb="105" eb="108">
      <t>チョウキテキ</t>
    </rPh>
    <rPh sb="109" eb="111">
      <t>ザイセイ</t>
    </rPh>
    <rPh sb="111" eb="113">
      <t>ケイカク</t>
    </rPh>
    <rPh sb="114" eb="115">
      <t>チョウ</t>
    </rPh>
    <rPh sb="115" eb="118">
      <t>ジュミョウカ</t>
    </rPh>
    <rPh sb="118" eb="120">
      <t>ケイカク</t>
    </rPh>
    <rPh sb="120" eb="121">
      <t>トウ</t>
    </rPh>
    <rPh sb="122" eb="124">
      <t>ケントウ</t>
    </rPh>
    <rPh sb="126" eb="128">
      <t>シセツ</t>
    </rPh>
    <rPh sb="129" eb="131">
      <t>コウシン</t>
    </rPh>
    <rPh sb="132" eb="133">
      <t>ソナ</t>
    </rPh>
    <rPh sb="135" eb="137">
      <t>ヒツヨウ</t>
    </rPh>
    <rPh sb="142" eb="144">
      <t>ザイセイ</t>
    </rPh>
    <rPh sb="144" eb="146">
      <t>ケイカク</t>
    </rPh>
    <rPh sb="147" eb="149">
      <t>サクテイ</t>
    </rPh>
    <rPh sb="150" eb="151">
      <t>ア</t>
    </rPh>
    <rPh sb="155" eb="157">
      <t>シヨウ</t>
    </rPh>
    <rPh sb="157" eb="158">
      <t>リョウ</t>
    </rPh>
    <rPh sb="158" eb="160">
      <t>セッテイ</t>
    </rPh>
    <rPh sb="161" eb="163">
      <t>ミナオ</t>
    </rPh>
    <rPh sb="164" eb="165">
      <t>トウ</t>
    </rPh>
    <rPh sb="166" eb="168">
      <t>ケントウ</t>
    </rPh>
    <rPh sb="169" eb="171">
      <t>ヒツヨウ</t>
    </rPh>
    <rPh sb="178" eb="180">
      <t>セツゾク</t>
    </rPh>
    <rPh sb="180" eb="181">
      <t>リツ</t>
    </rPh>
    <rPh sb="181" eb="182">
      <t>オヨ</t>
    </rPh>
    <rPh sb="183" eb="185">
      <t>シセツ</t>
    </rPh>
    <rPh sb="185" eb="187">
      <t>カドウ</t>
    </rPh>
    <rPh sb="187" eb="188">
      <t>リツ</t>
    </rPh>
    <rPh sb="189" eb="191">
      <t>コウジョウ</t>
    </rPh>
    <rPh sb="192" eb="193">
      <t>トモナ</t>
    </rPh>
    <rPh sb="195" eb="197">
      <t>シセツ</t>
    </rPh>
    <rPh sb="197" eb="200">
      <t>リヨウリツ</t>
    </rPh>
    <rPh sb="201" eb="203">
      <t>コウジョウ</t>
    </rPh>
    <rPh sb="208" eb="210">
      <t>イジ</t>
    </rPh>
    <rPh sb="210" eb="212">
      <t>カンリ</t>
    </rPh>
    <rPh sb="212" eb="213">
      <t>ヒ</t>
    </rPh>
    <rPh sb="214" eb="216">
      <t>ゾウコウ</t>
    </rPh>
    <rPh sb="217" eb="219">
      <t>ミコ</t>
    </rPh>
    <rPh sb="225" eb="227">
      <t>ウンエイ</t>
    </rPh>
    <rPh sb="227" eb="229">
      <t>タイセイ</t>
    </rPh>
    <rPh sb="230" eb="231">
      <t>ア</t>
    </rPh>
    <rPh sb="232" eb="233">
      <t>カタ</t>
    </rPh>
    <rPh sb="233" eb="234">
      <t>トウ</t>
    </rPh>
    <rPh sb="235" eb="237">
      <t>ケントウ</t>
    </rPh>
    <rPh sb="238" eb="240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</si>
</sst>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84512"/>
        <c:axId val="13119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184512"/>
        <c:axId val="131198976"/>
      </c:lineChart>
      <c:dateAx>
        <c:axId val="13118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198976"/>
        <c:crosses val="autoZero"/>
        <c:auto val="1"/>
        <c:lblOffset val="100"/>
        <c:baseTimeUnit val="years"/>
      </c:dateAx>
      <c:valAx>
        <c:axId val="13119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184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38.659999999999997</c:v>
                </c:pt>
                <c:pt idx="3">
                  <c:v>41.34</c:v>
                </c:pt>
                <c:pt idx="4">
                  <c:v>46.25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00960"/>
        <c:axId val="134603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36.200000000000003</c:v>
                </c:pt>
                <c:pt idx="3">
                  <c:v>34.74</c:v>
                </c:pt>
                <c:pt idx="4">
                  <c:v>36.65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00960"/>
        <c:axId val="134603136"/>
      </c:lineChart>
      <c:dateAx>
        <c:axId val="13460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603136"/>
        <c:crosses val="autoZero"/>
        <c:auto val="1"/>
        <c:lblOffset val="100"/>
        <c:baseTimeUnit val="years"/>
      </c:dateAx>
      <c:valAx>
        <c:axId val="134603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60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66.349999999999994</c:v>
                </c:pt>
                <c:pt idx="1">
                  <c:v>63.42</c:v>
                </c:pt>
                <c:pt idx="2">
                  <c:v>69.78</c:v>
                </c:pt>
                <c:pt idx="3">
                  <c:v>72.239999999999995</c:v>
                </c:pt>
                <c:pt idx="4">
                  <c:v>74.47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94784"/>
        <c:axId val="13470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71.069999999999993</c:v>
                </c:pt>
                <c:pt idx="3">
                  <c:v>70.14</c:v>
                </c:pt>
                <c:pt idx="4">
                  <c:v>68.83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94784"/>
        <c:axId val="134701056"/>
      </c:lineChart>
      <c:dateAx>
        <c:axId val="13469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701056"/>
        <c:crosses val="autoZero"/>
        <c:auto val="1"/>
        <c:lblOffset val="100"/>
        <c:baseTimeUnit val="years"/>
      </c:dateAx>
      <c:valAx>
        <c:axId val="13470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69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56.1</c:v>
                </c:pt>
                <c:pt idx="1">
                  <c:v>54.36</c:v>
                </c:pt>
                <c:pt idx="2">
                  <c:v>61.21</c:v>
                </c:pt>
                <c:pt idx="3">
                  <c:v>60.34</c:v>
                </c:pt>
                <c:pt idx="4">
                  <c:v>64.86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66400"/>
        <c:axId val="481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6400"/>
        <c:axId val="48168320"/>
      </c:lineChart>
      <c:dateAx>
        <c:axId val="4816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168320"/>
        <c:crosses val="autoZero"/>
        <c:auto val="1"/>
        <c:lblOffset val="100"/>
        <c:baseTimeUnit val="years"/>
      </c:dateAx>
      <c:valAx>
        <c:axId val="481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16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31616"/>
        <c:axId val="13203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31616"/>
        <c:axId val="132033536"/>
      </c:lineChart>
      <c:dateAx>
        <c:axId val="13203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2033536"/>
        <c:crosses val="autoZero"/>
        <c:auto val="1"/>
        <c:lblOffset val="100"/>
        <c:baseTimeUnit val="years"/>
      </c:dateAx>
      <c:valAx>
        <c:axId val="13203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203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52192"/>
        <c:axId val="5015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52192"/>
        <c:axId val="50154112"/>
      </c:lineChart>
      <c:dateAx>
        <c:axId val="50152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154112"/>
        <c:crosses val="autoZero"/>
        <c:auto val="1"/>
        <c:lblOffset val="100"/>
        <c:baseTimeUnit val="years"/>
      </c:dateAx>
      <c:valAx>
        <c:axId val="5015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152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92768"/>
        <c:axId val="5019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2768"/>
        <c:axId val="50194688"/>
      </c:lineChart>
      <c:dateAx>
        <c:axId val="50192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194688"/>
        <c:crosses val="autoZero"/>
        <c:auto val="1"/>
        <c:lblOffset val="100"/>
        <c:baseTimeUnit val="years"/>
      </c:dateAx>
      <c:valAx>
        <c:axId val="5019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19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66592"/>
        <c:axId val="13476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66592"/>
        <c:axId val="134768512"/>
      </c:lineChart>
      <c:dateAx>
        <c:axId val="134766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768512"/>
        <c:crosses val="autoZero"/>
        <c:auto val="1"/>
        <c:lblOffset val="100"/>
        <c:baseTimeUnit val="years"/>
      </c:dateAx>
      <c:valAx>
        <c:axId val="13476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766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2003.49</c:v>
                </c:pt>
                <c:pt idx="3">
                  <c:v>1450.66</c:v>
                </c:pt>
                <c:pt idx="4">
                  <c:v>1149.9100000000001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98720"/>
        <c:axId val="13480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1554.05</c:v>
                </c:pt>
                <c:pt idx="3">
                  <c:v>1671.86</c:v>
                </c:pt>
                <c:pt idx="4">
                  <c:v>1673.47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98720"/>
        <c:axId val="134800896"/>
      </c:lineChart>
      <c:dateAx>
        <c:axId val="134798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800896"/>
        <c:crosses val="autoZero"/>
        <c:auto val="1"/>
        <c:lblOffset val="100"/>
        <c:baseTimeUnit val="years"/>
      </c:dateAx>
      <c:valAx>
        <c:axId val="13480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798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90.04</c:v>
                </c:pt>
                <c:pt idx="3" formatCode="#,##0.00;&quot;△&quot;#,##0.00;&quot;-&quot;">
                  <c:v>94.26</c:v>
                </c:pt>
                <c:pt idx="4" formatCode="#,##0.00;&quot;△&quot;#,##0.00;&quot;-&quot;">
                  <c:v>148.57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87040"/>
        <c:axId val="13451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53.01</c:v>
                </c:pt>
                <c:pt idx="3">
                  <c:v>50.54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7040"/>
        <c:axId val="134513792"/>
      </c:lineChart>
      <c:dateAx>
        <c:axId val="134487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513792"/>
        <c:crosses val="autoZero"/>
        <c:auto val="1"/>
        <c:lblOffset val="100"/>
        <c:baseTimeUnit val="years"/>
      </c:dateAx>
      <c:valAx>
        <c:axId val="13451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487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148.21</c:v>
                </c:pt>
                <c:pt idx="3">
                  <c:v>141.76</c:v>
                </c:pt>
                <c:pt idx="4">
                  <c:v>95.2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48096"/>
        <c:axId val="13455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299.39</c:v>
                </c:pt>
                <c:pt idx="3">
                  <c:v>320.36</c:v>
                </c:pt>
                <c:pt idx="4">
                  <c:v>332.02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48096"/>
        <c:axId val="134554368"/>
      </c:lineChart>
      <c:dateAx>
        <c:axId val="13454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4554368"/>
        <c:crosses val="autoZero"/>
        <c:auto val="1"/>
        <c:lblOffset val="100"/>
        <c:baseTimeUnit val="years"/>
      </c:dateAx>
      <c:valAx>
        <c:axId val="13455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54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T1" zoomScale="90" zoomScaleNormal="9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福崎町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19568</v>
      </c>
      <c r="AM8" s="64"/>
      <c r="AN8" s="64"/>
      <c r="AO8" s="64"/>
      <c r="AP8" s="64"/>
      <c r="AQ8" s="64"/>
      <c r="AR8" s="64"/>
      <c r="AS8" s="64"/>
      <c r="AT8" s="63">
        <f>データ!S6</f>
        <v>45.79</v>
      </c>
      <c r="AU8" s="63"/>
      <c r="AV8" s="63"/>
      <c r="AW8" s="63"/>
      <c r="AX8" s="63"/>
      <c r="AY8" s="63"/>
      <c r="AZ8" s="63"/>
      <c r="BA8" s="63"/>
      <c r="BB8" s="63">
        <f>データ!T6</f>
        <v>427.34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37.39</v>
      </c>
      <c r="Q10" s="63"/>
      <c r="R10" s="63"/>
      <c r="S10" s="63"/>
      <c r="T10" s="63"/>
      <c r="U10" s="63"/>
      <c r="V10" s="63"/>
      <c r="W10" s="63">
        <f>データ!P6</f>
        <v>95.34</v>
      </c>
      <c r="X10" s="63"/>
      <c r="Y10" s="63"/>
      <c r="Z10" s="63"/>
      <c r="AA10" s="63"/>
      <c r="AB10" s="63"/>
      <c r="AC10" s="63"/>
      <c r="AD10" s="64">
        <f>データ!Q6</f>
        <v>2400</v>
      </c>
      <c r="AE10" s="64"/>
      <c r="AF10" s="64"/>
      <c r="AG10" s="64"/>
      <c r="AH10" s="64"/>
      <c r="AI10" s="64"/>
      <c r="AJ10" s="64"/>
      <c r="AK10" s="2"/>
      <c r="AL10" s="64">
        <f>データ!U6</f>
        <v>7310</v>
      </c>
      <c r="AM10" s="64"/>
      <c r="AN10" s="64"/>
      <c r="AO10" s="64"/>
      <c r="AP10" s="64"/>
      <c r="AQ10" s="64"/>
      <c r="AR10" s="64"/>
      <c r="AS10" s="64"/>
      <c r="AT10" s="63">
        <f>データ!V6</f>
        <v>2.78</v>
      </c>
      <c r="AU10" s="63"/>
      <c r="AV10" s="63"/>
      <c r="AW10" s="63"/>
      <c r="AX10" s="63"/>
      <c r="AY10" s="63"/>
      <c r="AZ10" s="63"/>
      <c r="BA10" s="63"/>
      <c r="BB10" s="63">
        <f>データ!W6</f>
        <v>2629.5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284432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兵庫県　福崎町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37.39</v>
      </c>
      <c r="P6" s="32">
        <f t="shared" si="3"/>
        <v>95.34</v>
      </c>
      <c r="Q6" s="32">
        <f t="shared" si="3"/>
        <v>2400</v>
      </c>
      <c r="R6" s="32">
        <f t="shared" si="3"/>
        <v>19568</v>
      </c>
      <c r="S6" s="32">
        <f t="shared" si="3"/>
        <v>45.79</v>
      </c>
      <c r="T6" s="32">
        <f t="shared" si="3"/>
        <v>427.34</v>
      </c>
      <c r="U6" s="32">
        <f t="shared" si="3"/>
        <v>7310</v>
      </c>
      <c r="V6" s="32">
        <f t="shared" si="3"/>
        <v>2.78</v>
      </c>
      <c r="W6" s="32">
        <f t="shared" si="3"/>
        <v>2629.5</v>
      </c>
      <c r="X6" s="33">
        <f>IF(X7="",NA(),X7)</f>
        <v>56.1</v>
      </c>
      <c r="Y6" s="33">
        <f t="shared" ref="Y6:AG6" si="4">IF(Y7="",NA(),Y7)</f>
        <v>54.36</v>
      </c>
      <c r="Z6" s="33">
        <f t="shared" si="4"/>
        <v>61.21</v>
      </c>
      <c r="AA6" s="33">
        <f t="shared" si="4"/>
        <v>60.34</v>
      </c>
      <c r="AB6" s="33">
        <f t="shared" si="4"/>
        <v>64.86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 t="str">
        <f>IF(BE7="",NA(),BE7)</f>
        <v>-</v>
      </c>
      <c r="BF6" s="33" t="str">
        <f t="shared" ref="BF6:BN6" si="7">IF(BF7="",NA(),BF7)</f>
        <v>-</v>
      </c>
      <c r="BG6" s="33">
        <f t="shared" si="7"/>
        <v>2003.49</v>
      </c>
      <c r="BH6" s="33">
        <f t="shared" si="7"/>
        <v>1450.66</v>
      </c>
      <c r="BI6" s="33">
        <f t="shared" si="7"/>
        <v>1149.9100000000001</v>
      </c>
      <c r="BJ6" s="33">
        <f t="shared" si="7"/>
        <v>1835.56</v>
      </c>
      <c r="BK6" s="33">
        <f t="shared" si="7"/>
        <v>1716.82</v>
      </c>
      <c r="BL6" s="33">
        <f t="shared" si="7"/>
        <v>1554.05</v>
      </c>
      <c r="BM6" s="33">
        <f t="shared" si="7"/>
        <v>1671.86</v>
      </c>
      <c r="BN6" s="33">
        <f t="shared" si="7"/>
        <v>1673.47</v>
      </c>
      <c r="BO6" s="32" t="str">
        <f>IF(BO7="","",IF(BO7="-","【-】","【"&amp;SUBSTITUTE(TEXT(BO7,"#,##0.00"),"-","△")&amp;"】"))</f>
        <v>【1,457.06】</v>
      </c>
      <c r="BP6" s="32">
        <f>IF(BP7="",NA(),BP7)</f>
        <v>0</v>
      </c>
      <c r="BQ6" s="32">
        <f t="shared" ref="BQ6:BY6" si="8">IF(BQ7="",NA(),BQ7)</f>
        <v>0</v>
      </c>
      <c r="BR6" s="33">
        <f t="shared" si="8"/>
        <v>90.04</v>
      </c>
      <c r="BS6" s="33">
        <f t="shared" si="8"/>
        <v>94.26</v>
      </c>
      <c r="BT6" s="33">
        <f t="shared" si="8"/>
        <v>148.57</v>
      </c>
      <c r="BU6" s="33">
        <f t="shared" si="8"/>
        <v>52.89</v>
      </c>
      <c r="BV6" s="33">
        <f t="shared" si="8"/>
        <v>51.73</v>
      </c>
      <c r="BW6" s="33">
        <f t="shared" si="8"/>
        <v>53.01</v>
      </c>
      <c r="BX6" s="33">
        <f t="shared" si="8"/>
        <v>50.54</v>
      </c>
      <c r="BY6" s="33">
        <f t="shared" si="8"/>
        <v>49.22</v>
      </c>
      <c r="BZ6" s="32" t="str">
        <f>IF(BZ7="","",IF(BZ7="-","【-】","【"&amp;SUBSTITUTE(TEXT(BZ7,"#,##0.00"),"-","△")&amp;"】"))</f>
        <v>【64.73】</v>
      </c>
      <c r="CA6" s="33" t="str">
        <f>IF(CA7="",NA(),CA7)</f>
        <v>-</v>
      </c>
      <c r="CB6" s="33" t="str">
        <f t="shared" ref="CB6:CJ6" si="9">IF(CB7="",NA(),CB7)</f>
        <v>-</v>
      </c>
      <c r="CC6" s="33">
        <f t="shared" si="9"/>
        <v>148.21</v>
      </c>
      <c r="CD6" s="33">
        <f t="shared" si="9"/>
        <v>141.76</v>
      </c>
      <c r="CE6" s="33">
        <f t="shared" si="9"/>
        <v>95.2</v>
      </c>
      <c r="CF6" s="33">
        <f t="shared" si="9"/>
        <v>300.52</v>
      </c>
      <c r="CG6" s="33">
        <f t="shared" si="9"/>
        <v>310.47000000000003</v>
      </c>
      <c r="CH6" s="33">
        <f t="shared" si="9"/>
        <v>299.39</v>
      </c>
      <c r="CI6" s="33">
        <f t="shared" si="9"/>
        <v>320.36</v>
      </c>
      <c r="CJ6" s="33">
        <f t="shared" si="9"/>
        <v>332.02</v>
      </c>
      <c r="CK6" s="32" t="str">
        <f>IF(CK7="","",IF(CK7="-","【-】","【"&amp;SUBSTITUTE(TEXT(CK7,"#,##0.00"),"-","△")&amp;"】"))</f>
        <v>【250.25】</v>
      </c>
      <c r="CL6" s="33" t="str">
        <f>IF(CL7="",NA(),CL7)</f>
        <v>-</v>
      </c>
      <c r="CM6" s="33" t="str">
        <f t="shared" ref="CM6:CU6" si="10">IF(CM7="",NA(),CM7)</f>
        <v>-</v>
      </c>
      <c r="CN6" s="33">
        <f t="shared" si="10"/>
        <v>38.659999999999997</v>
      </c>
      <c r="CO6" s="33">
        <f t="shared" si="10"/>
        <v>41.34</v>
      </c>
      <c r="CP6" s="33">
        <f t="shared" si="10"/>
        <v>46.25</v>
      </c>
      <c r="CQ6" s="33">
        <f t="shared" si="10"/>
        <v>36.799999999999997</v>
      </c>
      <c r="CR6" s="33">
        <f t="shared" si="10"/>
        <v>36.67</v>
      </c>
      <c r="CS6" s="33">
        <f t="shared" si="10"/>
        <v>36.200000000000003</v>
      </c>
      <c r="CT6" s="33">
        <f t="shared" si="10"/>
        <v>34.74</v>
      </c>
      <c r="CU6" s="33">
        <f t="shared" si="10"/>
        <v>36.65</v>
      </c>
      <c r="CV6" s="32" t="str">
        <f>IF(CV7="","",IF(CV7="-","【-】","【"&amp;SUBSTITUTE(TEXT(CV7,"#,##0.00"),"-","△")&amp;"】"))</f>
        <v>【40.31】</v>
      </c>
      <c r="CW6" s="33">
        <f>IF(CW7="",NA(),CW7)</f>
        <v>66.349999999999994</v>
      </c>
      <c r="CX6" s="33">
        <f t="shared" ref="CX6:DF6" si="11">IF(CX7="",NA(),CX7)</f>
        <v>63.42</v>
      </c>
      <c r="CY6" s="33">
        <f t="shared" si="11"/>
        <v>69.78</v>
      </c>
      <c r="CZ6" s="33">
        <f t="shared" si="11"/>
        <v>72.239999999999995</v>
      </c>
      <c r="DA6" s="33">
        <f t="shared" si="11"/>
        <v>74.47</v>
      </c>
      <c r="DB6" s="33">
        <f t="shared" si="11"/>
        <v>71.62</v>
      </c>
      <c r="DC6" s="33">
        <f t="shared" si="11"/>
        <v>71.239999999999995</v>
      </c>
      <c r="DD6" s="33">
        <f t="shared" si="11"/>
        <v>71.069999999999993</v>
      </c>
      <c r="DE6" s="33">
        <f t="shared" si="11"/>
        <v>70.14</v>
      </c>
      <c r="DF6" s="33">
        <f t="shared" si="11"/>
        <v>68.83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7.0000000000000007E-2</v>
      </c>
      <c r="EL6" s="33">
        <f t="shared" si="14"/>
        <v>0.08</v>
      </c>
      <c r="EM6" s="33">
        <f t="shared" si="14"/>
        <v>0.26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284432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37.39</v>
      </c>
      <c r="P7" s="36">
        <v>95.34</v>
      </c>
      <c r="Q7" s="36">
        <v>2400</v>
      </c>
      <c r="R7" s="36">
        <v>19568</v>
      </c>
      <c r="S7" s="36">
        <v>45.79</v>
      </c>
      <c r="T7" s="36">
        <v>427.34</v>
      </c>
      <c r="U7" s="36">
        <v>7310</v>
      </c>
      <c r="V7" s="36">
        <v>2.78</v>
      </c>
      <c r="W7" s="36">
        <v>2629.5</v>
      </c>
      <c r="X7" s="36">
        <v>56.1</v>
      </c>
      <c r="Y7" s="36">
        <v>54.36</v>
      </c>
      <c r="Z7" s="36">
        <v>61.21</v>
      </c>
      <c r="AA7" s="36">
        <v>60.34</v>
      </c>
      <c r="AB7" s="36">
        <v>64.86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 t="s">
        <v>101</v>
      </c>
      <c r="BF7" s="36" t="s">
        <v>101</v>
      </c>
      <c r="BG7" s="36">
        <v>2003.49</v>
      </c>
      <c r="BH7" s="36">
        <v>1450.66</v>
      </c>
      <c r="BI7" s="36">
        <v>1149.9100000000001</v>
      </c>
      <c r="BJ7" s="36">
        <v>1835.56</v>
      </c>
      <c r="BK7" s="36">
        <v>1716.82</v>
      </c>
      <c r="BL7" s="36">
        <v>1554.05</v>
      </c>
      <c r="BM7" s="36">
        <v>1671.86</v>
      </c>
      <c r="BN7" s="36">
        <v>1673.47</v>
      </c>
      <c r="BO7" s="36">
        <v>1457.06</v>
      </c>
      <c r="BP7" s="36">
        <v>0</v>
      </c>
      <c r="BQ7" s="36">
        <v>0</v>
      </c>
      <c r="BR7" s="36">
        <v>90.04</v>
      </c>
      <c r="BS7" s="36">
        <v>94.26</v>
      </c>
      <c r="BT7" s="36">
        <v>148.57</v>
      </c>
      <c r="BU7" s="36">
        <v>52.89</v>
      </c>
      <c r="BV7" s="36">
        <v>51.73</v>
      </c>
      <c r="BW7" s="36">
        <v>53.01</v>
      </c>
      <c r="BX7" s="36">
        <v>50.54</v>
      </c>
      <c r="BY7" s="36">
        <v>49.22</v>
      </c>
      <c r="BZ7" s="36">
        <v>64.73</v>
      </c>
      <c r="CA7" s="36" t="s">
        <v>101</v>
      </c>
      <c r="CB7" s="36" t="s">
        <v>101</v>
      </c>
      <c r="CC7" s="36">
        <v>148.21</v>
      </c>
      <c r="CD7" s="36">
        <v>141.76</v>
      </c>
      <c r="CE7" s="36">
        <v>95.2</v>
      </c>
      <c r="CF7" s="36">
        <v>300.52</v>
      </c>
      <c r="CG7" s="36">
        <v>310.47000000000003</v>
      </c>
      <c r="CH7" s="36">
        <v>299.39</v>
      </c>
      <c r="CI7" s="36">
        <v>320.36</v>
      </c>
      <c r="CJ7" s="36">
        <v>332.02</v>
      </c>
      <c r="CK7" s="36">
        <v>250.25</v>
      </c>
      <c r="CL7" s="36" t="s">
        <v>101</v>
      </c>
      <c r="CM7" s="36" t="s">
        <v>101</v>
      </c>
      <c r="CN7" s="36">
        <v>38.659999999999997</v>
      </c>
      <c r="CO7" s="36">
        <v>41.34</v>
      </c>
      <c r="CP7" s="36">
        <v>46.25</v>
      </c>
      <c r="CQ7" s="36">
        <v>36.799999999999997</v>
      </c>
      <c r="CR7" s="36">
        <v>36.67</v>
      </c>
      <c r="CS7" s="36">
        <v>36.200000000000003</v>
      </c>
      <c r="CT7" s="36">
        <v>34.74</v>
      </c>
      <c r="CU7" s="36">
        <v>36.65</v>
      </c>
      <c r="CV7" s="36">
        <v>40.31</v>
      </c>
      <c r="CW7" s="36">
        <v>66.349999999999994</v>
      </c>
      <c r="CX7" s="36">
        <v>63.42</v>
      </c>
      <c r="CY7" s="36">
        <v>69.78</v>
      </c>
      <c r="CZ7" s="36">
        <v>72.239999999999995</v>
      </c>
      <c r="DA7" s="36">
        <v>74.47</v>
      </c>
      <c r="DB7" s="36">
        <v>71.62</v>
      </c>
      <c r="DC7" s="36">
        <v>71.239999999999995</v>
      </c>
      <c r="DD7" s="36">
        <v>71.069999999999993</v>
      </c>
      <c r="DE7" s="36">
        <v>70.14</v>
      </c>
      <c r="DF7" s="36">
        <v>68.83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7.0000000000000007E-2</v>
      </c>
      <c r="EL7" s="36">
        <v>0.08</v>
      </c>
      <c r="EM7" s="36">
        <v>0.26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a-miwa</cp:lastModifiedBy>
  <dcterms:created xsi:type="dcterms:W3CDTF">2017-02-08T03:02:48Z</dcterms:created>
  <dcterms:modified xsi:type="dcterms:W3CDTF">2017-02-11T06:39:25Z</dcterms:modified>
</cp:coreProperties>
</file>