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8649" lockStructure="1"/>
  <bookViews>
    <workbookView xWindow="-15" yWindow="5010" windowWidth="24030" windowHeight="5055"/>
  </bookViews>
  <sheets>
    <sheet name="法非適用_下水道事業" sheetId="4" r:id="rId1"/>
    <sheet name="データ" sheetId="5" state="hidden" r:id="rId2"/>
  </sheets>
  <calcPr calcId="144525"/>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<sst xmlns="http://schemas.openxmlformats.org/spreadsheetml/2006/main" count="221" uniqueCount="111">
  <si>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</si>
  <si>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</si>
  <si>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</si>
  <si>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</si>
  <si>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</si>
  <si>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</si>
  <si>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</si>
  <si>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</si>
  <si>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</si>
  <si>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</si>
  <si>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</si>
  <si>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</si>
  <si>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</si>
  <si>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</si>
  <si>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</si>
  <si>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</si>
  <si>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</si>
  <si>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</si>
  <si>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</si>
  <si>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</si>
  <si>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</si>
  <si>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</si>
  <si>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</si>
  <si>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</si>
  <si>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</si>
  <si>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</si>
  <si>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</si>
  <si>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</si>
  <si>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</si>
  <si>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</si>
  <si>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</si>
  <si>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</si>
  <si>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</si>
  <si>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</si>
  <si>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</si>
  <si>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</si>
  <si>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</si>
  <si>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</si>
  <si>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</si>
  <si>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</si>
  <si>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</si>
  <si>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</si>
  <si>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</si>
  <si>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</si>
  <si>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</si>
  <si>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</si>
  <si>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</si>
  <si>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</si>
  <si>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</si>
  <si>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</si>
  <si>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</si>
  <si>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</si>
  <si>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</si>
  <si>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</si>
  <si>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</si>
  <si>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</si>
  <si>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</si>
  <si>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</si>
  <si>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</si>
  <si>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</si>
  <si>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</si>
  <si>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</si>
  <si>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</si>
  <si>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</si>
  <si>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</si>
  <si>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</si>
  <si>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</si>
  <si>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</si>
  <si>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</si>
  <si>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</si>
  <si>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</si>
  <si>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</si>
  <si>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</si>
  <si>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</si>
  <si>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</si>
  <si>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</si>
  <si>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</si>
  <si>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</si>
  <si>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</si>
  <si>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</si>
  <si>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</si>
  <si>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</si>
  <si>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</si>
  <si>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</si>
  <si>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</si>
  <si>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</si>
  <si>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</si>
  <si>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</si>
  <si>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</si>
  <si>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</si>
  <si>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</si>
  <si>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</si>
  <si>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</si>
  <si>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</si>
  <si>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</si>
  <si>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</si>
  <si>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福崎町</t>
  </si>
  <si>
    <t>法非適用</t>
  </si>
  <si>
    <t>下水道事業</t>
  </si>
  <si>
    <t>公共下水道</t>
  </si>
  <si>
    <t>Cd3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</si>
  <si>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</si>
  <si>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</si>
  <si>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</si>
  <si>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</si>
  <si>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</si>
  <si>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</si>
  <si>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</si>
  <si>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H27に計画区域の面整備が完了し、使用料収入が増加したことにより①収益的収支比率が3.7ポイント増となったが、資本費（地方債償還金を含む。）が年々増加し、一般会計繰入金への依存が高まっている。
管渠整備の進捗状況及び今後の流入量の増を見込み、H23年度に処理場を増設した。これに伴い⑦施設の利用率が40％台に低下したが、今後の接続率の向上、流入量の増加により、施設利用率は向上する見込みである。また⑧水洗化率については、類似他団体より高い率となっている。
汚水処理経費については、膜処理方式の採用により効率的な稼働が図られていることから、経費を抑制できており、⑥汚水処理原価が類似他団体と比して低く、⑤経費回収率が高い要因となっている。
④企業債残高対事業規模比率については、今後も雨水整備等による借入れを継続するが、償還額が借入額を上回るため、逓減する見込みである。しかしながら、今後は、H28に法適用した影響やこれに伴う一般会計の将来負担額の状況等により変動することが想定される。</t>
    <rPh sb="97" eb="99">
      <t>カンキョ</t>
    </rPh>
    <rPh sb="99" eb="101">
      <t>セイビ</t>
    </rPh>
    <rPh sb="102" eb="104">
      <t>シンチョク</t>
    </rPh>
    <rPh sb="104" eb="106">
      <t>ジョウキョウ</t>
    </rPh>
    <rPh sb="106" eb="107">
      <t>オヨ</t>
    </rPh>
    <rPh sb="108" eb="110">
      <t>コンゴ</t>
    </rPh>
    <rPh sb="111" eb="113">
      <t>リュウニュウ</t>
    </rPh>
    <rPh sb="113" eb="114">
      <t>リョウ</t>
    </rPh>
    <rPh sb="115" eb="116">
      <t>ゾウ</t>
    </rPh>
    <rPh sb="117" eb="119">
      <t>ミコ</t>
    </rPh>
    <rPh sb="124" eb="125">
      <t>ネン</t>
    </rPh>
    <rPh sb="125" eb="126">
      <t>ド</t>
    </rPh>
    <rPh sb="127" eb="130">
      <t>ショリジョウ</t>
    </rPh>
    <rPh sb="131" eb="133">
      <t>ゾウセツ</t>
    </rPh>
    <rPh sb="139" eb="140">
      <t>トモナ</t>
    </rPh>
    <rPh sb="142" eb="144">
      <t>シセツ</t>
    </rPh>
    <rPh sb="145" eb="148">
      <t>リヨウリツ</t>
    </rPh>
    <rPh sb="152" eb="153">
      <t>ダイ</t>
    </rPh>
    <rPh sb="154" eb="156">
      <t>テイカ</t>
    </rPh>
    <rPh sb="160" eb="162">
      <t>コンゴ</t>
    </rPh>
    <rPh sb="163" eb="165">
      <t>セツゾク</t>
    </rPh>
    <rPh sb="165" eb="166">
      <t>リツ</t>
    </rPh>
    <rPh sb="167" eb="169">
      <t>コウジョウ</t>
    </rPh>
    <rPh sb="170" eb="172">
      <t>リュウニュウ</t>
    </rPh>
    <rPh sb="172" eb="173">
      <t>リョウ</t>
    </rPh>
    <rPh sb="174" eb="176">
      <t>ゾウカ</t>
    </rPh>
    <rPh sb="180" eb="182">
      <t>シセツ</t>
    </rPh>
    <rPh sb="182" eb="185">
      <t>リヨウリツ</t>
    </rPh>
    <rPh sb="186" eb="188">
      <t>コウジョウ</t>
    </rPh>
    <rPh sb="190" eb="192">
      <t>ミコ</t>
    </rPh>
    <rPh sb="200" eb="203">
      <t>スイセンカ</t>
    </rPh>
    <rPh sb="203" eb="204">
      <t>リツ</t>
    </rPh>
    <rPh sb="210" eb="212">
      <t>ルイジ</t>
    </rPh>
    <rPh sb="212" eb="213">
      <t>タ</t>
    </rPh>
    <rPh sb="213" eb="215">
      <t>ダンタイ</t>
    </rPh>
    <rPh sb="217" eb="218">
      <t>タカ</t>
    </rPh>
    <rPh sb="219" eb="220">
      <t>リツ</t>
    </rPh>
    <rPh sb="228" eb="230">
      <t>オスイ</t>
    </rPh>
    <rPh sb="230" eb="232">
      <t>ショリ</t>
    </rPh>
    <rPh sb="232" eb="234">
      <t>ケイヒ</t>
    </rPh>
    <rPh sb="240" eb="241">
      <t>マク</t>
    </rPh>
    <rPh sb="241" eb="243">
      <t>ショリ</t>
    </rPh>
    <rPh sb="243" eb="245">
      <t>ホウシキ</t>
    </rPh>
    <rPh sb="246" eb="248">
      <t>サイヨウ</t>
    </rPh>
    <rPh sb="251" eb="254">
      <t>コウリツテキ</t>
    </rPh>
    <rPh sb="255" eb="257">
      <t>カドウ</t>
    </rPh>
    <rPh sb="258" eb="259">
      <t>ハカ</t>
    </rPh>
    <rPh sb="269" eb="271">
      <t>ケイヒ</t>
    </rPh>
    <rPh sb="272" eb="274">
      <t>ヨクセイ</t>
    </rPh>
    <rPh sb="281" eb="283">
      <t>オスイ</t>
    </rPh>
    <rPh sb="283" eb="285">
      <t>ショリ</t>
    </rPh>
    <rPh sb="285" eb="287">
      <t>ゲンカ</t>
    </rPh>
    <rPh sb="288" eb="290">
      <t>ルイジ</t>
    </rPh>
    <rPh sb="290" eb="291">
      <t>タ</t>
    </rPh>
    <rPh sb="291" eb="293">
      <t>ダンタイ</t>
    </rPh>
    <rPh sb="294" eb="295">
      <t>ヒ</t>
    </rPh>
    <rPh sb="297" eb="298">
      <t>ヒク</t>
    </rPh>
    <rPh sb="309" eb="311">
      <t>ヨウイン</t>
    </rPh>
    <rPh sb="320" eb="322">
      <t>キギョウ</t>
    </rPh>
    <rPh sb="322" eb="323">
      <t>サイ</t>
    </rPh>
    <rPh sb="323" eb="325">
      <t>ザンダカ</t>
    </rPh>
    <rPh sb="325" eb="326">
      <t>タイ</t>
    </rPh>
    <rPh sb="326" eb="328">
      <t>ジギョウ</t>
    </rPh>
    <rPh sb="328" eb="330">
      <t>キボ</t>
    </rPh>
    <rPh sb="330" eb="332">
      <t>ヒリツ</t>
    </rPh>
    <rPh sb="338" eb="340">
      <t>コンゴ</t>
    </rPh>
    <rPh sb="341" eb="343">
      <t>ウスイ</t>
    </rPh>
    <rPh sb="343" eb="345">
      <t>セイビ</t>
    </rPh>
    <rPh sb="345" eb="346">
      <t>トウ</t>
    </rPh>
    <rPh sb="353" eb="355">
      <t>ケイゾク</t>
    </rPh>
    <rPh sb="359" eb="361">
      <t>ショウカン</t>
    </rPh>
    <rPh sb="361" eb="362">
      <t>ガク</t>
    </rPh>
    <rPh sb="363" eb="365">
      <t>カリイレ</t>
    </rPh>
    <rPh sb="365" eb="366">
      <t>ガク</t>
    </rPh>
    <rPh sb="367" eb="369">
      <t>ウワマワ</t>
    </rPh>
    <rPh sb="373" eb="375">
      <t>テイゲン</t>
    </rPh>
    <rPh sb="377" eb="379">
      <t>ミコ</t>
    </rPh>
    <rPh sb="391" eb="393">
      <t>コンゴ</t>
    </rPh>
    <rPh sb="399" eb="400">
      <t>ホウ</t>
    </rPh>
    <rPh sb="400" eb="402">
      <t>テキヨウ</t>
    </rPh>
    <rPh sb="404" eb="406">
      <t>エイキョウ</t>
    </rPh>
    <rPh sb="410" eb="411">
      <t>トモナ</t>
    </rPh>
    <rPh sb="412" eb="414">
      <t>イッパン</t>
    </rPh>
    <rPh sb="414" eb="416">
      <t>カイケイ</t>
    </rPh>
    <rPh sb="417" eb="419">
      <t>ショウライ</t>
    </rPh>
    <rPh sb="419" eb="421">
      <t>フタン</t>
    </rPh>
    <rPh sb="421" eb="422">
      <t>ガク</t>
    </rPh>
    <rPh sb="423" eb="425">
      <t>ジョウキョウ</t>
    </rPh>
    <rPh sb="425" eb="426">
      <t>トウ</t>
    </rPh>
    <rPh sb="429" eb="431">
      <t>ヘンドウ</t>
    </rPh>
    <rPh sb="436" eb="438">
      <t>ソウテイ</t>
    </rPh>
    <phoneticPr fontId="4"/>
  </si>
  <si>
    <t>管渠については、H14から整備を開始し、処理場は、H15に工事着手し、H17.3月に供用開始した。
施設は比較的新しいが、処理場の機械設備等で耐用年数が短いものについては、短期的に計画的な更新が必要である。</t>
    <rPh sb="0" eb="2">
      <t>カンキョ</t>
    </rPh>
    <rPh sb="13" eb="15">
      <t>セイビ</t>
    </rPh>
    <rPh sb="16" eb="18">
      <t>カイシ</t>
    </rPh>
    <rPh sb="20" eb="23">
      <t>ショリジョウ</t>
    </rPh>
    <rPh sb="29" eb="31">
      <t>コウジ</t>
    </rPh>
    <rPh sb="31" eb="33">
      <t>チャクシュ</t>
    </rPh>
    <rPh sb="40" eb="41">
      <t>ガツ</t>
    </rPh>
    <rPh sb="42" eb="44">
      <t>キョウヨウ</t>
    </rPh>
    <rPh sb="44" eb="46">
      <t>カイシ</t>
    </rPh>
    <rPh sb="50" eb="52">
      <t>シセツ</t>
    </rPh>
    <rPh sb="53" eb="56">
      <t>ヒカクテキ</t>
    </rPh>
    <rPh sb="56" eb="57">
      <t>アタラ</t>
    </rPh>
    <rPh sb="61" eb="64">
      <t>ショリジョウ</t>
    </rPh>
    <rPh sb="65" eb="67">
      <t>キカイ</t>
    </rPh>
    <rPh sb="67" eb="69">
      <t>セツビ</t>
    </rPh>
    <rPh sb="69" eb="70">
      <t>トウ</t>
    </rPh>
    <rPh sb="71" eb="73">
      <t>タイヨウ</t>
    </rPh>
    <rPh sb="73" eb="75">
      <t>ネンスウ</t>
    </rPh>
    <rPh sb="76" eb="77">
      <t>ミジカ</t>
    </rPh>
    <rPh sb="86" eb="88">
      <t>タンキ</t>
    </rPh>
    <rPh sb="88" eb="89">
      <t>テキ</t>
    </rPh>
    <rPh sb="90" eb="92">
      <t>ケイカク</t>
    </rPh>
    <rPh sb="92" eb="93">
      <t>テキ</t>
    </rPh>
    <rPh sb="94" eb="96">
      <t>コウシン</t>
    </rPh>
    <rPh sb="97" eb="99">
      <t>ヒツヨウ</t>
    </rPh>
    <phoneticPr fontId="4"/>
  </si>
  <si>
    <t>H27年度で計画区域の面整備が終了し、今後は雨水整備が本格化するとともに、地方債償還金の償還額が増高し、一般会計繰入金への依存が高くなる見込みである。
施設はまだ新しいが、今後長期的な財政計画、長寿命化計画等を検討し、施設の更新に備える必要がある。
財政計画の策定に合わせて、使用料設定の見直し等の検討も必要である。
また接続率及び施設稼働率の向上に伴い、施設利用率の向上とともに、維持管理費の増高が見込まれるため、運営体制の在り方等の検討も必要になってくる。</t>
    <rPh sb="3" eb="4">
      <t>ネン</t>
    </rPh>
    <rPh sb="4" eb="5">
      <t>ド</t>
    </rPh>
    <rPh sb="6" eb="8">
      <t>ケイカク</t>
    </rPh>
    <rPh sb="8" eb="10">
      <t>クイキ</t>
    </rPh>
    <rPh sb="11" eb="12">
      <t>メン</t>
    </rPh>
    <rPh sb="12" eb="14">
      <t>セイビ</t>
    </rPh>
    <rPh sb="15" eb="17">
      <t>シュウリョウ</t>
    </rPh>
    <rPh sb="19" eb="21">
      <t>コンゴ</t>
    </rPh>
    <rPh sb="22" eb="24">
      <t>ウスイ</t>
    </rPh>
    <rPh sb="24" eb="26">
      <t>セイビ</t>
    </rPh>
    <rPh sb="27" eb="30">
      <t>ホンカクカ</t>
    </rPh>
    <rPh sb="42" eb="43">
      <t>キン</t>
    </rPh>
    <rPh sb="44" eb="46">
      <t>ショウカン</t>
    </rPh>
    <rPh sb="46" eb="47">
      <t>ガク</t>
    </rPh>
    <rPh sb="76" eb="78">
      <t>シセツ</t>
    </rPh>
    <rPh sb="81" eb="82">
      <t>アタラ</t>
    </rPh>
    <rPh sb="86" eb="88">
      <t>コンゴ</t>
    </rPh>
    <rPh sb="88" eb="91">
      <t>チョウキテキ</t>
    </rPh>
    <rPh sb="92" eb="94">
      <t>ザイセイ</t>
    </rPh>
    <rPh sb="94" eb="96">
      <t>ケイカク</t>
    </rPh>
    <rPh sb="97" eb="98">
      <t>チョウ</t>
    </rPh>
    <rPh sb="98" eb="101">
      <t>ジュミョウカ</t>
    </rPh>
    <rPh sb="101" eb="103">
      <t>ケイカク</t>
    </rPh>
    <rPh sb="103" eb="104">
      <t>トウ</t>
    </rPh>
    <rPh sb="105" eb="107">
      <t>ケントウ</t>
    </rPh>
    <rPh sb="109" eb="111">
      <t>シセツ</t>
    </rPh>
    <rPh sb="112" eb="114">
      <t>コウシン</t>
    </rPh>
    <rPh sb="115" eb="116">
      <t>ソナ</t>
    </rPh>
    <rPh sb="118" eb="120">
      <t>ヒツヨウ</t>
    </rPh>
    <rPh sb="161" eb="163">
      <t>セツゾク</t>
    </rPh>
    <rPh sb="163" eb="164">
      <t>リツ</t>
    </rPh>
    <rPh sb="164" eb="165">
      <t>オヨ</t>
    </rPh>
    <rPh sb="166" eb="168">
      <t>シセツ</t>
    </rPh>
    <rPh sb="168" eb="170">
      <t>カドウ</t>
    </rPh>
    <rPh sb="170" eb="171">
      <t>リツ</t>
    </rPh>
    <rPh sb="172" eb="174">
      <t>コウジョウ</t>
    </rPh>
    <rPh sb="175" eb="176">
      <t>トモナ</t>
    </rPh>
    <rPh sb="178" eb="180">
      <t>シセツ</t>
    </rPh>
    <rPh sb="180" eb="183">
      <t>リヨウリツ</t>
    </rPh>
    <rPh sb="184" eb="186">
      <t>コウジョウ</t>
    </rPh>
    <rPh sb="191" eb="193">
      <t>イジ</t>
    </rPh>
    <rPh sb="193" eb="195">
      <t>カンリ</t>
    </rPh>
    <rPh sb="195" eb="196">
      <t>ヒ</t>
    </rPh>
    <rPh sb="197" eb="199">
      <t>ゾウコウ</t>
    </rPh>
    <rPh sb="200" eb="202">
      <t>ミコ</t>
    </rPh>
    <rPh sb="208" eb="210">
      <t>ウンエイ</t>
    </rPh>
    <rPh sb="210" eb="212">
      <t>タイセイ</t>
    </rPh>
    <rPh sb="213" eb="214">
      <t>ア</t>
    </rPh>
    <rPh sb="215" eb="216">
      <t>カタ</t>
    </rPh>
    <rPh sb="216" eb="217">
      <t>トウ</t>
    </rPh>
    <rPh sb="218" eb="220">
      <t>ケントウ</t>
    </rPh>
    <rPh sb="221" eb="22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</si>
</sst>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69624960"/>
        <c:axId val="69626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0.18</c:v>
                </c:pt>
                <c:pt idx="1">
                  <c:v>0.18</c:v>
                </c:pt>
                <c:pt idx="2">
                  <c:v>0.19</c:v>
                </c:pt>
                <c:pt idx="3">
                  <c:v>0.16</c:v>
                </c:pt>
                <c:pt idx="4">
                  <c:v>0.2</c:v>
                </c:pt>
              </c:numCache>
            </c:numRef>
          </c:val>
          <c:smooth val="0"/>
        </c:ser>
        <c:dLbls>
          <c:showLegendKey val="0"/>
          <c:showVal val="0"/>
          <c:showCatName val="0"/>
          <c:showSerName val="0"/>
          <c:showPercent val="0"/>
          <c:showBubbleSize val="0"/>
        </c:dLbls>
        <c:marker val="1"/>
        <c:smooth val="0"/>
        <c:axId val="69624960"/>
        <c:axId val="69626880"/>
      </c:lineChart>
      <c:dateAx>
        <c:axId val="69624960"/>
        <c:scaling>
          <c:orientation val="minMax"/>
        </c:scaling>
        <c:delete val="1"/>
        <c:axPos val="b"/>
        <c:numFmt formatCode="ge" sourceLinked="1"/>
        <c:majorTickMark val="none"/>
        <c:minorTickMark val="none"/>
        <c:tickLblPos val="none"/>
        <c:crossAx val="69626880"/>
        <c:crosses val="autoZero"/>
        <c:auto val="1"/>
        <c:lblOffset val="100"/>
        <c:baseTimeUnit val="years"/>
      </c:dateAx>
      <c:valAx>
        <c:axId val="69626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6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34.950000000000003</c:v>
                </c:pt>
                <c:pt idx="1">
                  <c:v>72.38</c:v>
                </c:pt>
                <c:pt idx="2">
                  <c:v>38.67</c:v>
                </c:pt>
                <c:pt idx="3">
                  <c:v>41.35</c:v>
                </c:pt>
                <c:pt idx="4">
                  <c:v>46.23</c:v>
                </c:pt>
              </c:numCache>
            </c:numRef>
          </c:val>
        </c:ser>
        <c:dLbls>
          <c:showLegendKey val="0"/>
          <c:showVal val="0"/>
          <c:showCatName val="0"/>
          <c:showSerName val="0"/>
          <c:showPercent val="0"/>
          <c:showBubbleSize val="0"/>
        </c:dLbls>
        <c:gapWidth val="150"/>
        <c:axId val="71730688"/>
        <c:axId val="71732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38.950000000000003</c:v>
                </c:pt>
                <c:pt idx="1">
                  <c:v>40.07</c:v>
                </c:pt>
                <c:pt idx="2">
                  <c:v>39.92</c:v>
                </c:pt>
                <c:pt idx="3">
                  <c:v>41.63</c:v>
                </c:pt>
                <c:pt idx="4">
                  <c:v>39.869999999999997</c:v>
                </c:pt>
              </c:numCache>
            </c:numRef>
          </c:val>
          <c:smooth val="0"/>
        </c:ser>
        <c:dLbls>
          <c:showLegendKey val="0"/>
          <c:showVal val="0"/>
          <c:showCatName val="0"/>
          <c:showSerName val="0"/>
          <c:showPercent val="0"/>
          <c:showBubbleSize val="0"/>
        </c:dLbls>
        <c:marker val="1"/>
        <c:smooth val="0"/>
        <c:axId val="71730688"/>
        <c:axId val="71732608"/>
      </c:lineChart>
      <c:dateAx>
        <c:axId val="71730688"/>
        <c:scaling>
          <c:orientation val="minMax"/>
        </c:scaling>
        <c:delete val="1"/>
        <c:axPos val="b"/>
        <c:numFmt formatCode="ge" sourceLinked="1"/>
        <c:majorTickMark val="none"/>
        <c:minorTickMark val="none"/>
        <c:tickLblPos val="none"/>
        <c:crossAx val="71732608"/>
        <c:crosses val="autoZero"/>
        <c:auto val="1"/>
        <c:lblOffset val="100"/>
        <c:baseTimeUnit val="years"/>
      </c:dateAx>
      <c:valAx>
        <c:axId val="7173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730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67.510000000000005</c:v>
                </c:pt>
                <c:pt idx="1">
                  <c:v>64.86</c:v>
                </c:pt>
                <c:pt idx="2">
                  <c:v>68.47</c:v>
                </c:pt>
                <c:pt idx="3">
                  <c:v>70.8</c:v>
                </c:pt>
                <c:pt idx="4">
                  <c:v>72.31</c:v>
                </c:pt>
              </c:numCache>
            </c:numRef>
          </c:val>
        </c:ser>
        <c:dLbls>
          <c:showLegendKey val="0"/>
          <c:showVal val="0"/>
          <c:showCatName val="0"/>
          <c:showSerName val="0"/>
          <c:showPercent val="0"/>
          <c:showBubbleSize val="0"/>
        </c:dLbls>
        <c:gapWidth val="150"/>
        <c:axId val="71832704"/>
        <c:axId val="71834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65.599999999999994</c:v>
                </c:pt>
                <c:pt idx="1">
                  <c:v>66</c:v>
                </c:pt>
                <c:pt idx="2">
                  <c:v>65.86</c:v>
                </c:pt>
                <c:pt idx="3">
                  <c:v>66.33</c:v>
                </c:pt>
                <c:pt idx="4">
                  <c:v>61.37</c:v>
                </c:pt>
              </c:numCache>
            </c:numRef>
          </c:val>
          <c:smooth val="0"/>
        </c:ser>
        <c:dLbls>
          <c:showLegendKey val="0"/>
          <c:showVal val="0"/>
          <c:showCatName val="0"/>
          <c:showSerName val="0"/>
          <c:showPercent val="0"/>
          <c:showBubbleSize val="0"/>
        </c:dLbls>
        <c:marker val="1"/>
        <c:smooth val="0"/>
        <c:axId val="71832704"/>
        <c:axId val="71834624"/>
      </c:lineChart>
      <c:dateAx>
        <c:axId val="71832704"/>
        <c:scaling>
          <c:orientation val="minMax"/>
        </c:scaling>
        <c:delete val="1"/>
        <c:axPos val="b"/>
        <c:numFmt formatCode="ge" sourceLinked="1"/>
        <c:majorTickMark val="none"/>
        <c:minorTickMark val="none"/>
        <c:tickLblPos val="none"/>
        <c:crossAx val="71834624"/>
        <c:crosses val="autoZero"/>
        <c:auto val="1"/>
        <c:lblOffset val="100"/>
        <c:baseTimeUnit val="years"/>
      </c:dateAx>
      <c:valAx>
        <c:axId val="71834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832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70.39</c:v>
                </c:pt>
                <c:pt idx="1">
                  <c:v>65.17</c:v>
                </c:pt>
                <c:pt idx="2">
                  <c:v>53.42</c:v>
                </c:pt>
                <c:pt idx="3">
                  <c:v>54.65</c:v>
                </c:pt>
                <c:pt idx="4">
                  <c:v>58.35</c:v>
                </c:pt>
              </c:numCache>
            </c:numRef>
          </c:val>
        </c:ser>
        <c:dLbls>
          <c:showLegendKey val="0"/>
          <c:showVal val="0"/>
          <c:showCatName val="0"/>
          <c:showSerName val="0"/>
          <c:showPercent val="0"/>
          <c:showBubbleSize val="0"/>
        </c:dLbls>
        <c:gapWidth val="150"/>
        <c:axId val="69534464"/>
        <c:axId val="69536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9534464"/>
        <c:axId val="69536384"/>
      </c:lineChart>
      <c:dateAx>
        <c:axId val="69534464"/>
        <c:scaling>
          <c:orientation val="minMax"/>
        </c:scaling>
        <c:delete val="1"/>
        <c:axPos val="b"/>
        <c:numFmt formatCode="ge" sourceLinked="1"/>
        <c:majorTickMark val="none"/>
        <c:minorTickMark val="none"/>
        <c:tickLblPos val="none"/>
        <c:crossAx val="69536384"/>
        <c:crosses val="autoZero"/>
        <c:auto val="1"/>
        <c:lblOffset val="100"/>
        <c:baseTimeUnit val="years"/>
      </c:dateAx>
      <c:valAx>
        <c:axId val="69536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534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9562752"/>
        <c:axId val="69564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9562752"/>
        <c:axId val="69564672"/>
      </c:lineChart>
      <c:dateAx>
        <c:axId val="69562752"/>
        <c:scaling>
          <c:orientation val="minMax"/>
        </c:scaling>
        <c:delete val="1"/>
        <c:axPos val="b"/>
        <c:numFmt formatCode="ge" sourceLinked="1"/>
        <c:majorTickMark val="none"/>
        <c:minorTickMark val="none"/>
        <c:tickLblPos val="none"/>
        <c:crossAx val="69564672"/>
        <c:crosses val="autoZero"/>
        <c:auto val="1"/>
        <c:lblOffset val="100"/>
        <c:baseTimeUnit val="years"/>
      </c:dateAx>
      <c:valAx>
        <c:axId val="69564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562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1774208"/>
        <c:axId val="71776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1774208"/>
        <c:axId val="71776128"/>
      </c:lineChart>
      <c:dateAx>
        <c:axId val="71774208"/>
        <c:scaling>
          <c:orientation val="minMax"/>
        </c:scaling>
        <c:delete val="1"/>
        <c:axPos val="b"/>
        <c:numFmt formatCode="ge" sourceLinked="1"/>
        <c:majorTickMark val="none"/>
        <c:minorTickMark val="none"/>
        <c:tickLblPos val="none"/>
        <c:crossAx val="71776128"/>
        <c:crosses val="autoZero"/>
        <c:auto val="1"/>
        <c:lblOffset val="100"/>
        <c:baseTimeUnit val="years"/>
      </c:dateAx>
      <c:valAx>
        <c:axId val="71776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774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1794048"/>
        <c:axId val="71820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1794048"/>
        <c:axId val="71820800"/>
      </c:lineChart>
      <c:dateAx>
        <c:axId val="71794048"/>
        <c:scaling>
          <c:orientation val="minMax"/>
        </c:scaling>
        <c:delete val="1"/>
        <c:axPos val="b"/>
        <c:numFmt formatCode="ge" sourceLinked="1"/>
        <c:majorTickMark val="none"/>
        <c:minorTickMark val="none"/>
        <c:tickLblPos val="none"/>
        <c:crossAx val="71820800"/>
        <c:crosses val="autoZero"/>
        <c:auto val="1"/>
        <c:lblOffset val="100"/>
        <c:baseTimeUnit val="years"/>
      </c:dateAx>
      <c:valAx>
        <c:axId val="71820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79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1511040"/>
        <c:axId val="71525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1511040"/>
        <c:axId val="71525504"/>
      </c:lineChart>
      <c:dateAx>
        <c:axId val="71511040"/>
        <c:scaling>
          <c:orientation val="minMax"/>
        </c:scaling>
        <c:delete val="1"/>
        <c:axPos val="b"/>
        <c:numFmt formatCode="ge" sourceLinked="1"/>
        <c:majorTickMark val="none"/>
        <c:minorTickMark val="none"/>
        <c:tickLblPos val="none"/>
        <c:crossAx val="71525504"/>
        <c:crosses val="autoZero"/>
        <c:auto val="1"/>
        <c:lblOffset val="100"/>
        <c:baseTimeUnit val="years"/>
      </c:dateAx>
      <c:valAx>
        <c:axId val="71525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511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1662.68</c:v>
                </c:pt>
                <c:pt idx="1">
                  <c:v>1799.88</c:v>
                </c:pt>
                <c:pt idx="2">
                  <c:v>2310.52</c:v>
                </c:pt>
                <c:pt idx="3">
                  <c:v>1630.13</c:v>
                </c:pt>
                <c:pt idx="4">
                  <c:v>1464.85</c:v>
                </c:pt>
              </c:numCache>
            </c:numRef>
          </c:val>
        </c:ser>
        <c:dLbls>
          <c:showLegendKey val="0"/>
          <c:showVal val="0"/>
          <c:showCatName val="0"/>
          <c:showSerName val="0"/>
          <c:showPercent val="0"/>
          <c:showBubbleSize val="0"/>
        </c:dLbls>
        <c:gapWidth val="150"/>
        <c:axId val="71559808"/>
        <c:axId val="71566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1749.66</c:v>
                </c:pt>
                <c:pt idx="1">
                  <c:v>1574.53</c:v>
                </c:pt>
                <c:pt idx="2">
                  <c:v>1506.51</c:v>
                </c:pt>
                <c:pt idx="3">
                  <c:v>1315.67</c:v>
                </c:pt>
                <c:pt idx="4">
                  <c:v>1824.34</c:v>
                </c:pt>
              </c:numCache>
            </c:numRef>
          </c:val>
          <c:smooth val="0"/>
        </c:ser>
        <c:dLbls>
          <c:showLegendKey val="0"/>
          <c:showVal val="0"/>
          <c:showCatName val="0"/>
          <c:showSerName val="0"/>
          <c:showPercent val="0"/>
          <c:showBubbleSize val="0"/>
        </c:dLbls>
        <c:marker val="1"/>
        <c:smooth val="0"/>
        <c:axId val="71559808"/>
        <c:axId val="71566080"/>
      </c:lineChart>
      <c:dateAx>
        <c:axId val="71559808"/>
        <c:scaling>
          <c:orientation val="minMax"/>
        </c:scaling>
        <c:delete val="1"/>
        <c:axPos val="b"/>
        <c:numFmt formatCode="ge" sourceLinked="1"/>
        <c:majorTickMark val="none"/>
        <c:minorTickMark val="none"/>
        <c:tickLblPos val="none"/>
        <c:crossAx val="71566080"/>
        <c:crosses val="autoZero"/>
        <c:auto val="1"/>
        <c:lblOffset val="100"/>
        <c:baseTimeUnit val="years"/>
      </c:dateAx>
      <c:valAx>
        <c:axId val="71566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559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77.569999999999993</c:v>
                </c:pt>
                <c:pt idx="1">
                  <c:v>77.83</c:v>
                </c:pt>
                <c:pt idx="2">
                  <c:v>96.48</c:v>
                </c:pt>
                <c:pt idx="3">
                  <c:v>100.47</c:v>
                </c:pt>
                <c:pt idx="4">
                  <c:v>147.9</c:v>
                </c:pt>
              </c:numCache>
            </c:numRef>
          </c:val>
        </c:ser>
        <c:dLbls>
          <c:showLegendKey val="0"/>
          <c:showVal val="0"/>
          <c:showCatName val="0"/>
          <c:showSerName val="0"/>
          <c:showPercent val="0"/>
          <c:showBubbleSize val="0"/>
        </c:dLbls>
        <c:gapWidth val="150"/>
        <c:axId val="71592192"/>
        <c:axId val="71594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54.46</c:v>
                </c:pt>
                <c:pt idx="1">
                  <c:v>57.36</c:v>
                </c:pt>
                <c:pt idx="2">
                  <c:v>57.33</c:v>
                </c:pt>
                <c:pt idx="3">
                  <c:v>60.78</c:v>
                </c:pt>
                <c:pt idx="4">
                  <c:v>54.16</c:v>
                </c:pt>
              </c:numCache>
            </c:numRef>
          </c:val>
          <c:smooth val="0"/>
        </c:ser>
        <c:dLbls>
          <c:showLegendKey val="0"/>
          <c:showVal val="0"/>
          <c:showCatName val="0"/>
          <c:showSerName val="0"/>
          <c:showPercent val="0"/>
          <c:showBubbleSize val="0"/>
        </c:dLbls>
        <c:marker val="1"/>
        <c:smooth val="0"/>
        <c:axId val="71592192"/>
        <c:axId val="71594368"/>
      </c:lineChart>
      <c:dateAx>
        <c:axId val="71592192"/>
        <c:scaling>
          <c:orientation val="minMax"/>
        </c:scaling>
        <c:delete val="1"/>
        <c:axPos val="b"/>
        <c:numFmt formatCode="ge" sourceLinked="1"/>
        <c:majorTickMark val="none"/>
        <c:minorTickMark val="none"/>
        <c:tickLblPos val="none"/>
        <c:crossAx val="71594368"/>
        <c:crosses val="autoZero"/>
        <c:auto val="1"/>
        <c:lblOffset val="100"/>
        <c:baseTimeUnit val="years"/>
      </c:dateAx>
      <c:valAx>
        <c:axId val="71594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592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184.38</c:v>
                </c:pt>
                <c:pt idx="1">
                  <c:v>187.72</c:v>
                </c:pt>
                <c:pt idx="2">
                  <c:v>155.47</c:v>
                </c:pt>
                <c:pt idx="3">
                  <c:v>154.84</c:v>
                </c:pt>
                <c:pt idx="4">
                  <c:v>100.83</c:v>
                </c:pt>
              </c:numCache>
            </c:numRef>
          </c:val>
        </c:ser>
        <c:dLbls>
          <c:showLegendKey val="0"/>
          <c:showVal val="0"/>
          <c:showCatName val="0"/>
          <c:showSerName val="0"/>
          <c:showPercent val="0"/>
          <c:showBubbleSize val="0"/>
        </c:dLbls>
        <c:gapWidth val="150"/>
        <c:axId val="71620480"/>
        <c:axId val="71704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293.08999999999997</c:v>
                </c:pt>
                <c:pt idx="1">
                  <c:v>279.91000000000003</c:v>
                </c:pt>
                <c:pt idx="2">
                  <c:v>284.52999999999997</c:v>
                </c:pt>
                <c:pt idx="3">
                  <c:v>276.26</c:v>
                </c:pt>
                <c:pt idx="4">
                  <c:v>307.56</c:v>
                </c:pt>
              </c:numCache>
            </c:numRef>
          </c:val>
          <c:smooth val="0"/>
        </c:ser>
        <c:dLbls>
          <c:showLegendKey val="0"/>
          <c:showVal val="0"/>
          <c:showCatName val="0"/>
          <c:showSerName val="0"/>
          <c:showPercent val="0"/>
          <c:showBubbleSize val="0"/>
        </c:dLbls>
        <c:marker val="1"/>
        <c:smooth val="0"/>
        <c:axId val="71620480"/>
        <c:axId val="71704576"/>
      </c:lineChart>
      <c:dateAx>
        <c:axId val="71620480"/>
        <c:scaling>
          <c:orientation val="minMax"/>
        </c:scaling>
        <c:delete val="1"/>
        <c:axPos val="b"/>
        <c:numFmt formatCode="ge" sourceLinked="1"/>
        <c:majorTickMark val="none"/>
        <c:minorTickMark val="none"/>
        <c:tickLblPos val="none"/>
        <c:crossAx val="71704576"/>
        <c:crosses val="autoZero"/>
        <c:auto val="1"/>
        <c:lblOffset val="100"/>
        <c:baseTimeUnit val="years"/>
      </c:dateAx>
      <c:valAx>
        <c:axId val="71704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620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T1" zoomScale="90" zoomScaleNormal="9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福崎町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Cd3</v>
      </c>
      <c r="X8" s="46"/>
      <c r="Y8" s="46"/>
      <c r="Z8" s="46"/>
      <c r="AA8" s="46"/>
      <c r="AB8" s="46"/>
      <c r="AC8" s="46"/>
      <c r="AD8" s="3"/>
      <c r="AE8" s="3"/>
      <c r="AF8" s="3"/>
      <c r="AG8" s="3"/>
      <c r="AH8" s="3"/>
      <c r="AI8" s="3"/>
      <c r="AJ8" s="3"/>
      <c r="AK8" s="3"/>
      <c r="AL8" s="47">
        <f>データ!R6</f>
        <v>19568</v>
      </c>
      <c r="AM8" s="47"/>
      <c r="AN8" s="47"/>
      <c r="AO8" s="47"/>
      <c r="AP8" s="47"/>
      <c r="AQ8" s="47"/>
      <c r="AR8" s="47"/>
      <c r="AS8" s="47"/>
      <c r="AT8" s="43">
        <f>データ!S6</f>
        <v>45.79</v>
      </c>
      <c r="AU8" s="43"/>
      <c r="AV8" s="43"/>
      <c r="AW8" s="43"/>
      <c r="AX8" s="43"/>
      <c r="AY8" s="43"/>
      <c r="AZ8" s="43"/>
      <c r="BA8" s="43"/>
      <c r="BB8" s="43">
        <f>データ!T6</f>
        <v>427.34</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42.09</v>
      </c>
      <c r="Q10" s="43"/>
      <c r="R10" s="43"/>
      <c r="S10" s="43"/>
      <c r="T10" s="43"/>
      <c r="U10" s="43"/>
      <c r="V10" s="43"/>
      <c r="W10" s="43">
        <f>データ!P6</f>
        <v>95.34</v>
      </c>
      <c r="X10" s="43"/>
      <c r="Y10" s="43"/>
      <c r="Z10" s="43"/>
      <c r="AA10" s="43"/>
      <c r="AB10" s="43"/>
      <c r="AC10" s="43"/>
      <c r="AD10" s="47">
        <f>データ!Q6</f>
        <v>2400</v>
      </c>
      <c r="AE10" s="47"/>
      <c r="AF10" s="47"/>
      <c r="AG10" s="47"/>
      <c r="AH10" s="47"/>
      <c r="AI10" s="47"/>
      <c r="AJ10" s="47"/>
      <c r="AK10" s="2"/>
      <c r="AL10" s="47">
        <f>データ!U6</f>
        <v>8229</v>
      </c>
      <c r="AM10" s="47"/>
      <c r="AN10" s="47"/>
      <c r="AO10" s="47"/>
      <c r="AP10" s="47"/>
      <c r="AQ10" s="47"/>
      <c r="AR10" s="47"/>
      <c r="AS10" s="47"/>
      <c r="AT10" s="43">
        <f>データ!V6</f>
        <v>3.97</v>
      </c>
      <c r="AU10" s="43"/>
      <c r="AV10" s="43"/>
      <c r="AW10" s="43"/>
      <c r="AX10" s="43"/>
      <c r="AY10" s="43"/>
      <c r="AZ10" s="43"/>
      <c r="BA10" s="43"/>
      <c r="BB10" s="43">
        <f>データ!W6</f>
        <v>2072.8000000000002</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284432</v>
      </c>
      <c r="D6" s="31">
        <f t="shared" si="3"/>
        <v>47</v>
      </c>
      <c r="E6" s="31">
        <f t="shared" si="3"/>
        <v>17</v>
      </c>
      <c r="F6" s="31">
        <f t="shared" si="3"/>
        <v>1</v>
      </c>
      <c r="G6" s="31">
        <f t="shared" si="3"/>
        <v>0</v>
      </c>
      <c r="H6" s="31" t="str">
        <f t="shared" si="3"/>
        <v>兵庫県　福崎町</v>
      </c>
      <c r="I6" s="31" t="str">
        <f t="shared" si="3"/>
        <v>法非適用</v>
      </c>
      <c r="J6" s="31" t="str">
        <f t="shared" si="3"/>
        <v>下水道事業</v>
      </c>
      <c r="K6" s="31" t="str">
        <f t="shared" si="3"/>
        <v>公共下水道</v>
      </c>
      <c r="L6" s="31" t="str">
        <f t="shared" si="3"/>
        <v>Cd3</v>
      </c>
      <c r="M6" s="32" t="str">
        <f t="shared" si="3"/>
        <v>-</v>
      </c>
      <c r="N6" s="32" t="str">
        <f t="shared" si="3"/>
        <v>該当数値なし</v>
      </c>
      <c r="O6" s="32">
        <f t="shared" si="3"/>
        <v>42.09</v>
      </c>
      <c r="P6" s="32">
        <f t="shared" si="3"/>
        <v>95.34</v>
      </c>
      <c r="Q6" s="32">
        <f t="shared" si="3"/>
        <v>2400</v>
      </c>
      <c r="R6" s="32">
        <f t="shared" si="3"/>
        <v>19568</v>
      </c>
      <c r="S6" s="32">
        <f t="shared" si="3"/>
        <v>45.79</v>
      </c>
      <c r="T6" s="32">
        <f t="shared" si="3"/>
        <v>427.34</v>
      </c>
      <c r="U6" s="32">
        <f t="shared" si="3"/>
        <v>8229</v>
      </c>
      <c r="V6" s="32">
        <f t="shared" si="3"/>
        <v>3.97</v>
      </c>
      <c r="W6" s="32">
        <f t="shared" si="3"/>
        <v>2072.8000000000002</v>
      </c>
      <c r="X6" s="33">
        <f>IF(X7="",NA(),X7)</f>
        <v>70.39</v>
      </c>
      <c r="Y6" s="33">
        <f t="shared" ref="Y6:AG6" si="4">IF(Y7="",NA(),Y7)</f>
        <v>65.17</v>
      </c>
      <c r="Z6" s="33">
        <f t="shared" si="4"/>
        <v>53.42</v>
      </c>
      <c r="AA6" s="33">
        <f t="shared" si="4"/>
        <v>54.65</v>
      </c>
      <c r="AB6" s="33">
        <f t="shared" si="4"/>
        <v>58.35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1662.68</v>
      </c>
      <c r="BF6" s="33">
        <f t="shared" ref="BF6:BN6" si="7">IF(BF7="",NA(),BF7)</f>
        <v>1799.88</v>
      </c>
      <c r="BG6" s="33">
        <f t="shared" si="7"/>
        <v>2310.52</v>
      </c>
      <c r="BH6" s="33">
        <f t="shared" si="7"/>
        <v>1630.13</v>
      </c>
      <c r="BI6" s="33">
        <f t="shared" si="7"/>
        <v>1464.85</v>
      </c>
      <c r="BJ6" s="33">
        <f t="shared" si="7"/>
        <v>1749.66</v>
      </c>
      <c r="BK6" s="33">
        <f t="shared" si="7"/>
        <v>1574.53</v>
      </c>
      <c r="BL6" s="33">
        <f t="shared" si="7"/>
        <v>1506.51</v>
      </c>
      <c r="BM6" s="33">
        <f t="shared" si="7"/>
        <v>1315.67</v>
      </c>
      <c r="BN6" s="33">
        <f t="shared" si="7"/>
        <v>1824.34</v>
      </c>
      <c r="BO6" s="32" t="str">
        <f>IF(BO7="","",IF(BO7="-","【-】","【"&amp;SUBSTITUTE(TEXT(BO7,"#,##0.00"),"-","△")&amp;"】"))</f>
        <v>【763.62】</v>
      </c>
      <c r="BP6" s="33">
        <f>IF(BP7="",NA(),BP7)</f>
        <v>77.569999999999993</v>
      </c>
      <c r="BQ6" s="33">
        <f t="shared" ref="BQ6:BY6" si="8">IF(BQ7="",NA(),BQ7)</f>
        <v>77.83</v>
      </c>
      <c r="BR6" s="33">
        <f t="shared" si="8"/>
        <v>96.48</v>
      </c>
      <c r="BS6" s="33">
        <f t="shared" si="8"/>
        <v>100.47</v>
      </c>
      <c r="BT6" s="33">
        <f t="shared" si="8"/>
        <v>147.9</v>
      </c>
      <c r="BU6" s="33">
        <f t="shared" si="8"/>
        <v>54.46</v>
      </c>
      <c r="BV6" s="33">
        <f t="shared" si="8"/>
        <v>57.36</v>
      </c>
      <c r="BW6" s="33">
        <f t="shared" si="8"/>
        <v>57.33</v>
      </c>
      <c r="BX6" s="33">
        <f t="shared" si="8"/>
        <v>60.78</v>
      </c>
      <c r="BY6" s="33">
        <f t="shared" si="8"/>
        <v>54.16</v>
      </c>
      <c r="BZ6" s="32" t="str">
        <f>IF(BZ7="","",IF(BZ7="-","【-】","【"&amp;SUBSTITUTE(TEXT(BZ7,"#,##0.00"),"-","△")&amp;"】"))</f>
        <v>【98.53】</v>
      </c>
      <c r="CA6" s="33">
        <f>IF(CA7="",NA(),CA7)</f>
        <v>184.38</v>
      </c>
      <c r="CB6" s="33">
        <f t="shared" ref="CB6:CJ6" si="9">IF(CB7="",NA(),CB7)</f>
        <v>187.72</v>
      </c>
      <c r="CC6" s="33">
        <f t="shared" si="9"/>
        <v>155.47</v>
      </c>
      <c r="CD6" s="33">
        <f t="shared" si="9"/>
        <v>154.84</v>
      </c>
      <c r="CE6" s="33">
        <f t="shared" si="9"/>
        <v>100.83</v>
      </c>
      <c r="CF6" s="33">
        <f t="shared" si="9"/>
        <v>293.08999999999997</v>
      </c>
      <c r="CG6" s="33">
        <f t="shared" si="9"/>
        <v>279.91000000000003</v>
      </c>
      <c r="CH6" s="33">
        <f t="shared" si="9"/>
        <v>284.52999999999997</v>
      </c>
      <c r="CI6" s="33">
        <f t="shared" si="9"/>
        <v>276.26</v>
      </c>
      <c r="CJ6" s="33">
        <f t="shared" si="9"/>
        <v>307.56</v>
      </c>
      <c r="CK6" s="32" t="str">
        <f>IF(CK7="","",IF(CK7="-","【-】","【"&amp;SUBSTITUTE(TEXT(CK7,"#,##0.00"),"-","△")&amp;"】"))</f>
        <v>【139.70】</v>
      </c>
      <c r="CL6" s="33">
        <f>IF(CL7="",NA(),CL7)</f>
        <v>34.950000000000003</v>
      </c>
      <c r="CM6" s="33">
        <f t="shared" ref="CM6:CU6" si="10">IF(CM7="",NA(),CM7)</f>
        <v>72.38</v>
      </c>
      <c r="CN6" s="33">
        <f t="shared" si="10"/>
        <v>38.67</v>
      </c>
      <c r="CO6" s="33">
        <f t="shared" si="10"/>
        <v>41.35</v>
      </c>
      <c r="CP6" s="33">
        <f t="shared" si="10"/>
        <v>46.23</v>
      </c>
      <c r="CQ6" s="33">
        <f t="shared" si="10"/>
        <v>38.950000000000003</v>
      </c>
      <c r="CR6" s="33">
        <f t="shared" si="10"/>
        <v>40.07</v>
      </c>
      <c r="CS6" s="33">
        <f t="shared" si="10"/>
        <v>39.92</v>
      </c>
      <c r="CT6" s="33">
        <f t="shared" si="10"/>
        <v>41.63</v>
      </c>
      <c r="CU6" s="33">
        <f t="shared" si="10"/>
        <v>39.869999999999997</v>
      </c>
      <c r="CV6" s="32" t="str">
        <f>IF(CV7="","",IF(CV7="-","【-】","【"&amp;SUBSTITUTE(TEXT(CV7,"#,##0.00"),"-","△")&amp;"】"))</f>
        <v>【60.01】</v>
      </c>
      <c r="CW6" s="33">
        <f>IF(CW7="",NA(),CW7)</f>
        <v>67.510000000000005</v>
      </c>
      <c r="CX6" s="33">
        <f t="shared" ref="CX6:DF6" si="11">IF(CX7="",NA(),CX7)</f>
        <v>64.86</v>
      </c>
      <c r="CY6" s="33">
        <f t="shared" si="11"/>
        <v>68.47</v>
      </c>
      <c r="CZ6" s="33">
        <f t="shared" si="11"/>
        <v>70.8</v>
      </c>
      <c r="DA6" s="33">
        <f t="shared" si="11"/>
        <v>72.31</v>
      </c>
      <c r="DB6" s="33">
        <f t="shared" si="11"/>
        <v>65.599999999999994</v>
      </c>
      <c r="DC6" s="33">
        <f t="shared" si="11"/>
        <v>66</v>
      </c>
      <c r="DD6" s="33">
        <f t="shared" si="11"/>
        <v>65.86</v>
      </c>
      <c r="DE6" s="33">
        <f t="shared" si="11"/>
        <v>66.33</v>
      </c>
      <c r="DF6" s="33">
        <f t="shared" si="11"/>
        <v>61.37</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0.18</v>
      </c>
      <c r="EJ6" s="33">
        <f t="shared" si="14"/>
        <v>0.18</v>
      </c>
      <c r="EK6" s="33">
        <f t="shared" si="14"/>
        <v>0.19</v>
      </c>
      <c r="EL6" s="33">
        <f t="shared" si="14"/>
        <v>0.16</v>
      </c>
      <c r="EM6" s="33">
        <f t="shared" si="14"/>
        <v>0.2</v>
      </c>
      <c r="EN6" s="32" t="str">
        <f>IF(EN7="","",IF(EN7="-","【-】","【"&amp;SUBSTITUTE(TEXT(EN7,"#,##0.00"),"-","△")&amp;"】"))</f>
        <v>【0.23】</v>
      </c>
    </row>
    <row r="7" spans="1:144" s="34" customFormat="1">
      <c r="A7" s="26"/>
      <c r="B7" s="35">
        <v>2015</v>
      </c>
      <c r="C7" s="35">
        <v>284432</v>
      </c>
      <c r="D7" s="35">
        <v>47</v>
      </c>
      <c r="E7" s="35">
        <v>17</v>
      </c>
      <c r="F7" s="35">
        <v>1</v>
      </c>
      <c r="G7" s="35">
        <v>0</v>
      </c>
      <c r="H7" s="35" t="s">
        <v>96</v>
      </c>
      <c r="I7" s="35" t="s">
        <v>97</v>
      </c>
      <c r="J7" s="35" t="s">
        <v>98</v>
      </c>
      <c r="K7" s="35" t="s">
        <v>99</v>
      </c>
      <c r="L7" s="35" t="s">
        <v>100</v>
      </c>
      <c r="M7" s="36" t="s">
        <v>101</v>
      </c>
      <c r="N7" s="36" t="s">
        <v>102</v>
      </c>
      <c r="O7" s="36">
        <v>42.09</v>
      </c>
      <c r="P7" s="36">
        <v>95.34</v>
      </c>
      <c r="Q7" s="36">
        <v>2400</v>
      </c>
      <c r="R7" s="36">
        <v>19568</v>
      </c>
      <c r="S7" s="36">
        <v>45.79</v>
      </c>
      <c r="T7" s="36">
        <v>427.34</v>
      </c>
      <c r="U7" s="36">
        <v>8229</v>
      </c>
      <c r="V7" s="36">
        <v>3.97</v>
      </c>
      <c r="W7" s="36">
        <v>2072.8000000000002</v>
      </c>
      <c r="X7" s="36">
        <v>70.39</v>
      </c>
      <c r="Y7" s="36">
        <v>65.17</v>
      </c>
      <c r="Z7" s="36">
        <v>53.42</v>
      </c>
      <c r="AA7" s="36">
        <v>54.65</v>
      </c>
      <c r="AB7" s="36">
        <v>58.35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1662.68</v>
      </c>
      <c r="BF7" s="36">
        <v>1799.88</v>
      </c>
      <c r="BG7" s="36">
        <v>2310.52</v>
      </c>
      <c r="BH7" s="36">
        <v>1630.13</v>
      </c>
      <c r="BI7" s="36">
        <v>1464.85</v>
      </c>
      <c r="BJ7" s="36">
        <v>1749.66</v>
      </c>
      <c r="BK7" s="36">
        <v>1574.53</v>
      </c>
      <c r="BL7" s="36">
        <v>1506.51</v>
      </c>
      <c r="BM7" s="36">
        <v>1315.67</v>
      </c>
      <c r="BN7" s="36">
        <v>1824.34</v>
      </c>
      <c r="BO7" s="36">
        <v>763.62</v>
      </c>
      <c r="BP7" s="36">
        <v>77.569999999999993</v>
      </c>
      <c r="BQ7" s="36">
        <v>77.83</v>
      </c>
      <c r="BR7" s="36">
        <v>96.48</v>
      </c>
      <c r="BS7" s="36">
        <v>100.47</v>
      </c>
      <c r="BT7" s="36">
        <v>147.9</v>
      </c>
      <c r="BU7" s="36">
        <v>54.46</v>
      </c>
      <c r="BV7" s="36">
        <v>57.36</v>
      </c>
      <c r="BW7" s="36">
        <v>57.33</v>
      </c>
      <c r="BX7" s="36">
        <v>60.78</v>
      </c>
      <c r="BY7" s="36">
        <v>54.16</v>
      </c>
      <c r="BZ7" s="36">
        <v>98.53</v>
      </c>
      <c r="CA7" s="36">
        <v>184.38</v>
      </c>
      <c r="CB7" s="36">
        <v>187.72</v>
      </c>
      <c r="CC7" s="36">
        <v>155.47</v>
      </c>
      <c r="CD7" s="36">
        <v>154.84</v>
      </c>
      <c r="CE7" s="36">
        <v>100.83</v>
      </c>
      <c r="CF7" s="36">
        <v>293.08999999999997</v>
      </c>
      <c r="CG7" s="36">
        <v>279.91000000000003</v>
      </c>
      <c r="CH7" s="36">
        <v>284.52999999999997</v>
      </c>
      <c r="CI7" s="36">
        <v>276.26</v>
      </c>
      <c r="CJ7" s="36">
        <v>307.56</v>
      </c>
      <c r="CK7" s="36">
        <v>139.69999999999999</v>
      </c>
      <c r="CL7" s="36">
        <v>34.950000000000003</v>
      </c>
      <c r="CM7" s="36">
        <v>72.38</v>
      </c>
      <c r="CN7" s="36">
        <v>38.67</v>
      </c>
      <c r="CO7" s="36">
        <v>41.35</v>
      </c>
      <c r="CP7" s="36">
        <v>46.23</v>
      </c>
      <c r="CQ7" s="36">
        <v>38.950000000000003</v>
      </c>
      <c r="CR7" s="36">
        <v>40.07</v>
      </c>
      <c r="CS7" s="36">
        <v>39.92</v>
      </c>
      <c r="CT7" s="36">
        <v>41.63</v>
      </c>
      <c r="CU7" s="36">
        <v>39.869999999999997</v>
      </c>
      <c r="CV7" s="36">
        <v>60.01</v>
      </c>
      <c r="CW7" s="36">
        <v>67.510000000000005</v>
      </c>
      <c r="CX7" s="36">
        <v>64.86</v>
      </c>
      <c r="CY7" s="36">
        <v>68.47</v>
      </c>
      <c r="CZ7" s="36">
        <v>70.8</v>
      </c>
      <c r="DA7" s="36">
        <v>72.31</v>
      </c>
      <c r="DB7" s="36">
        <v>65.599999999999994</v>
      </c>
      <c r="DC7" s="36">
        <v>66</v>
      </c>
      <c r="DD7" s="36">
        <v>65.86</v>
      </c>
      <c r="DE7" s="36">
        <v>66.33</v>
      </c>
      <c r="DF7" s="36">
        <v>61.37</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0.18</v>
      </c>
      <c r="EJ7" s="36">
        <v>0.18</v>
      </c>
      <c r="EK7" s="36">
        <v>0.19</v>
      </c>
      <c r="EL7" s="36">
        <v>0.16</v>
      </c>
      <c r="EM7" s="36">
        <v>0.2</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a-miwa</cp:lastModifiedBy>
  <dcterms:created xsi:type="dcterms:W3CDTF">2017-02-08T02:52:37Z</dcterms:created>
  <dcterms:modified xsi:type="dcterms:W3CDTF">2017-02-11T06:37:17Z</dcterms:modified>
</cp:coreProperties>
</file>