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<sst xmlns="http://schemas.openxmlformats.org/spreadsheetml/2006/main" count="217" uniqueCount="107">
  <si>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</si>
  <si>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</si>
  <si>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</si>
  <si>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</si>
  <si>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</si>
  <si>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</si>
  <si>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</si>
  <si>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</si>
  <si>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</si>
  <si>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</si>
  <si>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</si>
  <si>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</si>
  <si>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</si>
  <si>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</si>
  <si>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</si>
  <si>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</si>
  <si>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</si>
  <si>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</si>
  <si>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</si>
  <si>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</si>
  <si>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</si>
  <si>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</si>
  <si>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</si>
  <si>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</si>
  <si>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</si>
  <si>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</si>
  <si>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</si>
  <si>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</si>
  <si>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</si>
  <si>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</si>
  <si>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</si>
  <si>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</si>
  <si>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</si>
  <si>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</si>
  <si>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</si>
  <si>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</si>
  <si>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</si>
  <si>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</si>
  <si>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</si>
  <si>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</si>
  <si>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</si>
  <si>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</si>
  <si>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</si>
  <si>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</si>
  <si>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</si>
  <si>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</si>
  <si>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</si>
  <si>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</si>
  <si>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</si>
  <si>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</si>
  <si>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</si>
  <si>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</si>
  <si>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</si>
  <si>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</si>
  <si>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</si>
  <si>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</si>
  <si>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</si>
  <si>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</si>
  <si>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</si>
  <si>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</si>
  <si>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</si>
  <si>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</si>
  <si>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</si>
  <si>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</si>
  <si>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</si>
  <si>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</si>
  <si>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</si>
  <si>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</si>
  <si>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</si>
  <si>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</si>
  <si>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</si>
  <si>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</si>
  <si>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</si>
  <si>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</si>
  <si>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</si>
  <si>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</si>
  <si>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</si>
  <si>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</si>
  <si>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</si>
  <si>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</si>
  <si>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</si>
  <si>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</si>
  <si>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</si>
  <si>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</si>
  <si>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</si>
  <si>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</si>
  <si>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</si>
  <si>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</si>
  <si>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</si>
  <si>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</si>
  <si>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</si>
  <si>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</si>
  <si>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</si>
  <si>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</si>
  <si>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</si>
  <si>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</si>
  <si>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</si>
  <si>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</si>
  <si>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</si>
  <si>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</si>
  <si>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</si>
  <si>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</si>
  <si>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</si>
  <si>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</si>
  <si>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と比較して、高い状況にありますが、浄水施設や取水施設（深井戸）、導配水設備などの老朽化が進んでいることによるもので、資産の長寿命化を図りながら、計画的に更新を行う必要があります。
　②管路経年化率については、管路台帳の修正を行う中で施工年度が判明した管路のデータ修正を行ったことにより一時的に低下していますが、昭和50年代に配水管整備を集中的に行っており、今後、法定耐用年数を過ぎた配水管が一気に増えていきます。来年度以降、老朽管の更新計画を策定し、計画的に更新を行っていく予定です。</t>
    <rPh sb="2" eb="4">
      <t>ユウケイ</t>
    </rPh>
    <rPh sb="4" eb="6">
      <t>コテイ</t>
    </rPh>
    <rPh sb="6" eb="8">
      <t>シサン</t>
    </rPh>
    <rPh sb="8" eb="10">
      <t>ゲンカ</t>
    </rPh>
    <rPh sb="10" eb="12">
      <t>ショウキャク</t>
    </rPh>
    <rPh sb="12" eb="13">
      <t>リツ</t>
    </rPh>
    <rPh sb="14" eb="16">
      <t>ルイジ</t>
    </rPh>
    <rPh sb="16" eb="18">
      <t>ダンタイ</t>
    </rPh>
    <rPh sb="19" eb="21">
      <t>ヒカク</t>
    </rPh>
    <rPh sb="24" eb="25">
      <t>タカ</t>
    </rPh>
    <rPh sb="26" eb="28">
      <t>ジョウキョウ</t>
    </rPh>
    <rPh sb="35" eb="37">
      <t>ジョウスイ</t>
    </rPh>
    <rPh sb="37" eb="39">
      <t>シセツ</t>
    </rPh>
    <rPh sb="40" eb="42">
      <t>シュスイ</t>
    </rPh>
    <rPh sb="42" eb="44">
      <t>シセツ</t>
    </rPh>
    <rPh sb="45" eb="46">
      <t>フカ</t>
    </rPh>
    <rPh sb="46" eb="48">
      <t>イド</t>
    </rPh>
    <rPh sb="53" eb="55">
      <t>セツビ</t>
    </rPh>
    <rPh sb="58" eb="61">
      <t>ロウキュウカ</t>
    </rPh>
    <rPh sb="62" eb="63">
      <t>スス</t>
    </rPh>
    <rPh sb="110" eb="112">
      <t>カンロ</t>
    </rPh>
    <rPh sb="112" eb="115">
      <t>ケイネンカ</t>
    </rPh>
    <rPh sb="115" eb="116">
      <t>リツ</t>
    </rPh>
    <rPh sb="122" eb="124">
      <t>カンロ</t>
    </rPh>
    <rPh sb="124" eb="126">
      <t>ダイチョウ</t>
    </rPh>
    <rPh sb="127" eb="129">
      <t>シュウセイ</t>
    </rPh>
    <rPh sb="130" eb="131">
      <t>オコナ</t>
    </rPh>
    <rPh sb="132" eb="133">
      <t>ナカ</t>
    </rPh>
    <rPh sb="134" eb="136">
      <t>セコウ</t>
    </rPh>
    <rPh sb="136" eb="138">
      <t>ネンド</t>
    </rPh>
    <rPh sb="139" eb="141">
      <t>ハンメイ</t>
    </rPh>
    <rPh sb="143" eb="145">
      <t>カンロ</t>
    </rPh>
    <rPh sb="149" eb="151">
      <t>シュウセイ</t>
    </rPh>
    <rPh sb="152" eb="153">
      <t>オコナ</t>
    </rPh>
    <rPh sb="160" eb="162">
      <t>イチジ</t>
    </rPh>
    <rPh sb="162" eb="163">
      <t>テキ</t>
    </rPh>
    <rPh sb="164" eb="166">
      <t>テイカ</t>
    </rPh>
    <rPh sb="173" eb="175">
      <t>ショウワ</t>
    </rPh>
    <rPh sb="177" eb="179">
      <t>ネンダイ</t>
    </rPh>
    <rPh sb="180" eb="183">
      <t>ハイスイカン</t>
    </rPh>
    <rPh sb="183" eb="185">
      <t>セイビ</t>
    </rPh>
    <rPh sb="186" eb="189">
      <t>シュウチュウテキ</t>
    </rPh>
    <rPh sb="190" eb="191">
      <t>オコナ</t>
    </rPh>
    <rPh sb="196" eb="198">
      <t>コンゴ</t>
    </rPh>
    <rPh sb="199" eb="201">
      <t>ホウテイ</t>
    </rPh>
    <rPh sb="201" eb="203">
      <t>タイヨウ</t>
    </rPh>
    <rPh sb="203" eb="205">
      <t>ネンスウ</t>
    </rPh>
    <rPh sb="206" eb="207">
      <t>ス</t>
    </rPh>
    <rPh sb="209" eb="212">
      <t>ハイスイカン</t>
    </rPh>
    <rPh sb="213" eb="215">
      <t>イッキ</t>
    </rPh>
    <rPh sb="216" eb="217">
      <t>フ</t>
    </rPh>
    <rPh sb="224" eb="227">
      <t>ライネンド</t>
    </rPh>
    <rPh sb="227" eb="229">
      <t>イコウ</t>
    </rPh>
    <rPh sb="230" eb="232">
      <t>ロウキュウ</t>
    </rPh>
    <rPh sb="232" eb="233">
      <t>カン</t>
    </rPh>
    <rPh sb="234" eb="236">
      <t>コウシン</t>
    </rPh>
    <rPh sb="236" eb="238">
      <t>ケイカク</t>
    </rPh>
    <rPh sb="239" eb="241">
      <t>サクテイ</t>
    </rPh>
    <rPh sb="243" eb="246">
      <t>ケイカクテキ</t>
    </rPh>
    <rPh sb="247" eb="249">
      <t>コウシン</t>
    </rPh>
    <rPh sb="250" eb="251">
      <t>オコナ</t>
    </rPh>
    <rPh sb="255" eb="257">
      <t>ヨテイ</t>
    </rPh>
    <phoneticPr fontId="4"/>
  </si>
  <si>
    <t>　本年度の決算だけでは、大きな問題点は無いように見えますが、長期的にみると、人口減による給水収益の減少、施設の老朽化に伴う更新費用の増加などで経営の悪化が見込まれます。特に管路経年化率については、昭和50年代に一気に整備した配水管が法定耐用年数を経過することで急速に悪化し、計画的な更新を行うための体制整備と財源確保が課題となります。
　現在、監査法人に委託し、経営分析とアセットマネジメント（資産管理）を実施しており、平成29年度中に経営戦略を策定する予定です。経営戦略では長期的な見通しを立て、必要な財源を確保した上でどの施設をいつ更新するか計画策定を行います。</t>
    <rPh sb="1" eb="4">
      <t>ホンネンド</t>
    </rPh>
    <rPh sb="5" eb="7">
      <t>ケッサン</t>
    </rPh>
    <rPh sb="12" eb="13">
      <t>オオ</t>
    </rPh>
    <rPh sb="15" eb="18">
      <t>モンダイテン</t>
    </rPh>
    <rPh sb="19" eb="20">
      <t>ナ</t>
    </rPh>
    <rPh sb="24" eb="25">
      <t>ミ</t>
    </rPh>
    <rPh sb="30" eb="33">
      <t>チョウキテキ</t>
    </rPh>
    <rPh sb="38" eb="40">
      <t>ジンコウ</t>
    </rPh>
    <rPh sb="44" eb="46">
      <t>キュウスイ</t>
    </rPh>
    <rPh sb="46" eb="48">
      <t>シュウエキ</t>
    </rPh>
    <rPh sb="49" eb="51">
      <t>ゲンショウ</t>
    </rPh>
    <rPh sb="52" eb="54">
      <t>シセツ</t>
    </rPh>
    <rPh sb="55" eb="58">
      <t>ロウキュウカ</t>
    </rPh>
    <rPh sb="59" eb="60">
      <t>トモナ</t>
    </rPh>
    <rPh sb="61" eb="63">
      <t>コウシン</t>
    </rPh>
    <rPh sb="63" eb="65">
      <t>ヒヨウ</t>
    </rPh>
    <rPh sb="66" eb="68">
      <t>ゾウカ</t>
    </rPh>
    <rPh sb="71" eb="73">
      <t>ケイエイ</t>
    </rPh>
    <rPh sb="74" eb="76">
      <t>アッカ</t>
    </rPh>
    <rPh sb="77" eb="79">
      <t>ミコ</t>
    </rPh>
    <rPh sb="84" eb="85">
      <t>トク</t>
    </rPh>
    <rPh sb="86" eb="88">
      <t>カンロ</t>
    </rPh>
    <rPh sb="88" eb="90">
      <t>ケイネン</t>
    </rPh>
    <rPh sb="90" eb="91">
      <t>カ</t>
    </rPh>
    <rPh sb="91" eb="92">
      <t>リツ</t>
    </rPh>
    <rPh sb="98" eb="100">
      <t>ショウワ</t>
    </rPh>
    <rPh sb="102" eb="104">
      <t>ネンダイ</t>
    </rPh>
    <rPh sb="105" eb="107">
      <t>イッキ</t>
    </rPh>
    <rPh sb="108" eb="110">
      <t>セイビ</t>
    </rPh>
    <rPh sb="112" eb="115">
      <t>ハイスイカン</t>
    </rPh>
    <rPh sb="116" eb="118">
      <t>ホウテイ</t>
    </rPh>
    <rPh sb="118" eb="120">
      <t>タイヨウ</t>
    </rPh>
    <rPh sb="120" eb="122">
      <t>ネンスウ</t>
    </rPh>
    <rPh sb="123" eb="125">
      <t>ケイカ</t>
    </rPh>
    <rPh sb="130" eb="132">
      <t>キュウソク</t>
    </rPh>
    <rPh sb="133" eb="135">
      <t>アッカ</t>
    </rPh>
    <rPh sb="137" eb="140">
      <t>ケイカクテキ</t>
    </rPh>
    <rPh sb="141" eb="143">
      <t>コウシン</t>
    </rPh>
    <rPh sb="144" eb="145">
      <t>オコナ</t>
    </rPh>
    <rPh sb="149" eb="151">
      <t>タイセイ</t>
    </rPh>
    <rPh sb="151" eb="153">
      <t>セイビ</t>
    </rPh>
    <rPh sb="154" eb="156">
      <t>ザイゲン</t>
    </rPh>
    <rPh sb="156" eb="158">
      <t>カクホ</t>
    </rPh>
    <rPh sb="159" eb="161">
      <t>カダイ</t>
    </rPh>
    <rPh sb="169" eb="171">
      <t>ゲンザイ</t>
    </rPh>
    <rPh sb="172" eb="174">
      <t>カンサ</t>
    </rPh>
    <rPh sb="174" eb="176">
      <t>ホウジン</t>
    </rPh>
    <rPh sb="177" eb="179">
      <t>イタク</t>
    </rPh>
    <rPh sb="181" eb="183">
      <t>ケイエイ</t>
    </rPh>
    <rPh sb="183" eb="185">
      <t>ブンセキ</t>
    </rPh>
    <rPh sb="210" eb="212">
      <t>ヘイセイ</t>
    </rPh>
    <rPh sb="214" eb="217">
      <t>ネンドチュウ</t>
    </rPh>
    <rPh sb="218" eb="220">
      <t>ケイエイ</t>
    </rPh>
    <rPh sb="220" eb="222">
      <t>センリャク</t>
    </rPh>
    <rPh sb="223" eb="225">
      <t>サクテイ</t>
    </rPh>
    <rPh sb="232" eb="234">
      <t>ケイエイ</t>
    </rPh>
    <rPh sb="234" eb="236">
      <t>センリャク</t>
    </rPh>
    <rPh sb="238" eb="241">
      <t>チョウキテキ</t>
    </rPh>
    <rPh sb="242" eb="244">
      <t>ミトオ</t>
    </rPh>
    <rPh sb="246" eb="247">
      <t>タ</t>
    </rPh>
    <rPh sb="259" eb="260">
      <t>ウエ</t>
    </rPh>
    <rPh sb="268" eb="270">
      <t>コウシン</t>
    </rPh>
    <rPh sb="273" eb="275">
      <t>ケイカク</t>
    </rPh>
    <rPh sb="275" eb="277">
      <t>サクテイ</t>
    </rPh>
    <rPh sb="278" eb="279">
      <t>オコナ</t>
    </rPh>
    <phoneticPr fontId="4"/>
  </si>
  <si>
    <t>　①経常収支比率は112.79％で、類似団体平均値も上回っており、現時点では良好な経営状況であると言えます。
　③流動比率については、類似団体平均値を上回っていますが、今後、施設の更新に伴い、資金の流出が進むため低下していく見込みです。
　④企業債残高対給水収益比率については、平成12年度以降企業債の借入を行っていないため、数値は類似団体平均より大幅に低くなっていますが、今後、老朽管の更新時に、企業債の借入を行う予定で、数値は悪化していく見込みです。
　⑥給水原価については、企業債利息の減少等により、類似団体平均より低くなっており、⑤料金回収率も110％を上回っており、現時点では必要な経費を料金で賄えています。しかし、今後老朽施設の更新事業を実施していく中で、減価償却費は増加し、企業債の借入に伴う支払利息の増加等により、数値は大幅に悪化していく見込みです。
　⑦施設の利用率については、類似団体と比較しても低位にあり、能力の半分も利用していない状況です。節水機器の普及等により水需要は低迷しており、長期的には人口減が予想されていることから、今後さらに低下するおそれがあります。
　⑧有収率は高い数値にありますが、これは計画的に石綿管や鉛給水管の布設替を行ってきたことにより、漏水が減少したことによるものです。しかし、有収率は低下傾向にあり、今後さらに配水管の老朽化により、漏水が増加するおそれがあります。</t>
    <rPh sb="2" eb="4">
      <t>ケイジョウ</t>
    </rPh>
    <rPh sb="4" eb="6">
      <t>シュウシ</t>
    </rPh>
    <rPh sb="6" eb="8">
      <t>ヒリツ</t>
    </rPh>
    <rPh sb="18" eb="20">
      <t>ルイジ</t>
    </rPh>
    <rPh sb="20" eb="22">
      <t>ダンタイ</t>
    </rPh>
    <rPh sb="22" eb="25">
      <t>ヘイキンチ</t>
    </rPh>
    <rPh sb="26" eb="28">
      <t>ウワマワ</t>
    </rPh>
    <rPh sb="33" eb="36">
      <t>ゲンジテン</t>
    </rPh>
    <rPh sb="38" eb="40">
      <t>リョウコウ</t>
    </rPh>
    <rPh sb="41" eb="43">
      <t>ケイエイ</t>
    </rPh>
    <rPh sb="43" eb="45">
      <t>ジョウキョウ</t>
    </rPh>
    <rPh sb="49" eb="50">
      <t>イ</t>
    </rPh>
    <rPh sb="57" eb="59">
      <t>リュウドウ</t>
    </rPh>
    <rPh sb="59" eb="61">
      <t>ヒリツ</t>
    </rPh>
    <rPh sb="67" eb="69">
      <t>ルイジ</t>
    </rPh>
    <rPh sb="69" eb="71">
      <t>ダンタイ</t>
    </rPh>
    <rPh sb="71" eb="74">
      <t>ヘイキンチ</t>
    </rPh>
    <rPh sb="75" eb="77">
      <t>ウワマワ</t>
    </rPh>
    <rPh sb="84" eb="86">
      <t>コンゴ</t>
    </rPh>
    <rPh sb="87" eb="89">
      <t>シセツ</t>
    </rPh>
    <rPh sb="90" eb="92">
      <t>コウシン</t>
    </rPh>
    <rPh sb="93" eb="94">
      <t>トモナ</t>
    </rPh>
    <rPh sb="96" eb="98">
      <t>シキン</t>
    </rPh>
    <rPh sb="99" eb="101">
      <t>リュウシュツ</t>
    </rPh>
    <rPh sb="102" eb="103">
      <t>スス</t>
    </rPh>
    <rPh sb="106" eb="108">
      <t>テイカ</t>
    </rPh>
    <rPh sb="112" eb="114">
      <t>ミコ</t>
    </rPh>
    <rPh sb="121" eb="123">
      <t>キギョウ</t>
    </rPh>
    <rPh sb="123" eb="124">
      <t>サイ</t>
    </rPh>
    <rPh sb="124" eb="126">
      <t>ザンダカ</t>
    </rPh>
    <rPh sb="126" eb="127">
      <t>タイ</t>
    </rPh>
    <rPh sb="127" eb="129">
      <t>キュウスイ</t>
    </rPh>
    <rPh sb="129" eb="131">
      <t>シュウエキ</t>
    </rPh>
    <rPh sb="131" eb="133">
      <t>ヒリツ</t>
    </rPh>
    <rPh sb="139" eb="141">
      <t>ヘイセイ</t>
    </rPh>
    <rPh sb="143" eb="144">
      <t>ネン</t>
    </rPh>
    <rPh sb="144" eb="145">
      <t>ド</t>
    </rPh>
    <rPh sb="145" eb="147">
      <t>イコウ</t>
    </rPh>
    <rPh sb="147" eb="149">
      <t>キギョウ</t>
    </rPh>
    <rPh sb="149" eb="150">
      <t>サイ</t>
    </rPh>
    <rPh sb="151" eb="153">
      <t>カリイレ</t>
    </rPh>
    <rPh sb="154" eb="155">
      <t>オコナ</t>
    </rPh>
    <rPh sb="163" eb="165">
      <t>スウチ</t>
    </rPh>
    <rPh sb="166" eb="168">
      <t>ルイジ</t>
    </rPh>
    <rPh sb="168" eb="170">
      <t>ダンタイ</t>
    </rPh>
    <rPh sb="170" eb="172">
      <t>ヘイキン</t>
    </rPh>
    <rPh sb="174" eb="176">
      <t>オオハバ</t>
    </rPh>
    <rPh sb="177" eb="178">
      <t>ヒク</t>
    </rPh>
    <rPh sb="187" eb="189">
      <t>コンゴ</t>
    </rPh>
    <rPh sb="190" eb="192">
      <t>ロウキュウ</t>
    </rPh>
    <rPh sb="192" eb="193">
      <t>カン</t>
    </rPh>
    <rPh sb="194" eb="196">
      <t>コウシン</t>
    </rPh>
    <rPh sb="196" eb="197">
      <t>ジ</t>
    </rPh>
    <rPh sb="199" eb="201">
      <t>キギョウ</t>
    </rPh>
    <rPh sb="201" eb="202">
      <t>サイ</t>
    </rPh>
    <rPh sb="203" eb="205">
      <t>カリイレ</t>
    </rPh>
    <rPh sb="206" eb="207">
      <t>オコナ</t>
    </rPh>
    <rPh sb="208" eb="210">
      <t>ヨテイ</t>
    </rPh>
    <rPh sb="212" eb="214">
      <t>スウチ</t>
    </rPh>
    <rPh sb="215" eb="217">
      <t>アッカ</t>
    </rPh>
    <rPh sb="221" eb="223">
      <t>ミコ</t>
    </rPh>
    <rPh sb="230" eb="232">
      <t>キュウスイ</t>
    </rPh>
    <rPh sb="232" eb="234">
      <t>ゲンカ</t>
    </rPh>
    <rPh sb="240" eb="242">
      <t>キギョウ</t>
    </rPh>
    <rPh sb="242" eb="243">
      <t>サイ</t>
    </rPh>
    <rPh sb="243" eb="245">
      <t>リソク</t>
    </rPh>
    <rPh sb="246" eb="248">
      <t>ゲンショウ</t>
    </rPh>
    <rPh sb="248" eb="249">
      <t>トウ</t>
    </rPh>
    <rPh sb="253" eb="255">
      <t>ルイジ</t>
    </rPh>
    <rPh sb="255" eb="257">
      <t>ダンタイ</t>
    </rPh>
    <rPh sb="257" eb="259">
      <t>ヘイキン</t>
    </rPh>
    <rPh sb="261" eb="262">
      <t>ヒク</t>
    </rPh>
    <rPh sb="270" eb="272">
      <t>リョウキン</t>
    </rPh>
    <rPh sb="272" eb="274">
      <t>カイシュウ</t>
    </rPh>
    <rPh sb="274" eb="275">
      <t>リツ</t>
    </rPh>
    <rPh sb="281" eb="283">
      <t>ウワマワ</t>
    </rPh>
    <rPh sb="288" eb="291">
      <t>ゲンジテン</t>
    </rPh>
    <rPh sb="293" eb="295">
      <t>ヒツヨウ</t>
    </rPh>
    <rPh sb="296" eb="298">
      <t>ケイヒ</t>
    </rPh>
    <rPh sb="299" eb="301">
      <t>リョウキン</t>
    </rPh>
    <rPh sb="302" eb="303">
      <t>マカナ</t>
    </rPh>
    <rPh sb="313" eb="315">
      <t>コンゴ</t>
    </rPh>
    <rPh sb="315" eb="317">
      <t>ロウキュウ</t>
    </rPh>
    <rPh sb="317" eb="319">
      <t>シセツ</t>
    </rPh>
    <rPh sb="320" eb="322">
      <t>コウシン</t>
    </rPh>
    <rPh sb="322" eb="324">
      <t>ジギョウ</t>
    </rPh>
    <rPh sb="325" eb="327">
      <t>ジッシ</t>
    </rPh>
    <rPh sb="331" eb="332">
      <t>ナカ</t>
    </rPh>
    <rPh sb="334" eb="336">
      <t>ゲンカ</t>
    </rPh>
    <rPh sb="336" eb="338">
      <t>ショウキャク</t>
    </rPh>
    <rPh sb="338" eb="339">
      <t>ヒ</t>
    </rPh>
    <rPh sb="340" eb="342">
      <t>ゾウカ</t>
    </rPh>
    <rPh sb="344" eb="346">
      <t>キギョウ</t>
    </rPh>
    <rPh sb="346" eb="347">
      <t>サイ</t>
    </rPh>
    <rPh sb="348" eb="350">
      <t>カリイレ</t>
    </rPh>
    <rPh sb="351" eb="352">
      <t>トモナ</t>
    </rPh>
    <rPh sb="353" eb="355">
      <t>シハライ</t>
    </rPh>
    <rPh sb="355" eb="357">
      <t>リソク</t>
    </rPh>
    <rPh sb="358" eb="360">
      <t>ゾウカ</t>
    </rPh>
    <rPh sb="360" eb="361">
      <t>トウ</t>
    </rPh>
    <rPh sb="365" eb="367">
      <t>スウチ</t>
    </rPh>
    <rPh sb="368" eb="370">
      <t>オオハバ</t>
    </rPh>
    <rPh sb="371" eb="373">
      <t>アッカ</t>
    </rPh>
    <rPh sb="377" eb="379">
      <t>ミコ</t>
    </rPh>
    <rPh sb="386" eb="388">
      <t>シセツ</t>
    </rPh>
    <rPh sb="389" eb="392">
      <t>リヨウリツ</t>
    </rPh>
    <rPh sb="398" eb="400">
      <t>ルイジ</t>
    </rPh>
    <rPh sb="400" eb="402">
      <t>ダンタイ</t>
    </rPh>
    <rPh sb="403" eb="405">
      <t>ヒカク</t>
    </rPh>
    <rPh sb="408" eb="410">
      <t>テイイ</t>
    </rPh>
    <rPh sb="414" eb="416">
      <t>ノウリョク</t>
    </rPh>
    <rPh sb="417" eb="419">
      <t>ハンブン</t>
    </rPh>
    <rPh sb="420" eb="422">
      <t>リヨウ</t>
    </rPh>
    <rPh sb="427" eb="429">
      <t>ジョウキョウ</t>
    </rPh>
    <rPh sb="439" eb="440">
      <t>トウ</t>
    </rPh>
    <rPh sb="443" eb="444">
      <t>ミズ</t>
    </rPh>
    <rPh sb="444" eb="446">
      <t>ジュヨウ</t>
    </rPh>
    <rPh sb="447" eb="449">
      <t>テイメイ</t>
    </rPh>
    <rPh sb="454" eb="457">
      <t>チョウキテキ</t>
    </rPh>
    <rPh sb="459" eb="461">
      <t>ジンコウ</t>
    </rPh>
    <rPh sb="461" eb="462">
      <t>ゲン</t>
    </rPh>
    <rPh sb="463" eb="465">
      <t>ヨソウ</t>
    </rPh>
    <rPh sb="475" eb="477">
      <t>コンゴ</t>
    </rPh>
    <rPh sb="480" eb="482">
      <t>テイカ</t>
    </rPh>
    <rPh sb="514" eb="517">
      <t>ケイカクテキ</t>
    </rPh>
    <rPh sb="518" eb="520">
      <t>セキメン</t>
    </rPh>
    <rPh sb="520" eb="521">
      <t>カン</t>
    </rPh>
    <rPh sb="522" eb="523">
      <t>ナマリ</t>
    </rPh>
    <rPh sb="523" eb="526">
      <t>キュウスイカン</t>
    </rPh>
    <rPh sb="527" eb="529">
      <t>フセツ</t>
    </rPh>
    <rPh sb="529" eb="530">
      <t>ガ</t>
    </rPh>
    <rPh sb="531" eb="532">
      <t>オコナ</t>
    </rPh>
    <rPh sb="542" eb="544">
      <t>ロウスイ</t>
    </rPh>
    <rPh sb="545" eb="547">
      <t>ゲンショウ</t>
    </rPh>
    <rPh sb="563" eb="564">
      <t>ユウ</t>
    </rPh>
    <rPh sb="564" eb="565">
      <t>シュウ</t>
    </rPh>
    <rPh sb="565" eb="566">
      <t>リツ</t>
    </rPh>
    <rPh sb="567" eb="569">
      <t>テイカ</t>
    </rPh>
    <rPh sb="569" eb="571">
      <t>ケイコウ</t>
    </rPh>
    <rPh sb="575" eb="577">
      <t>コンゴ</t>
    </rPh>
    <rPh sb="580" eb="583">
      <t>ハイスイカン</t>
    </rPh>
    <rPh sb="584" eb="587">
      <t>ロウキュウカ</t>
    </rPh>
    <rPh sb="591" eb="593">
      <t>ロウスイ</t>
    </rPh>
    <rPh sb="594" eb="59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</si>
</sst>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0.16</c:v>
                </c:pt>
                <c:pt idx="1">
                  <c:v>0.08</c:v>
                </c:pt>
                <c:pt idx="2">
                  <c:v>0.13</c:v>
                </c:pt>
                <c:pt idx="3">
                  <c:v>0.56000000000000005</c:v>
                </c:pt>
                <c:pt idx="4">
                  <c:v>0.37</c:v>
                </c:pt>
              </c:numCache>
            </c:numRef>
          </c:val>
        </c:ser>
        <c:dLbls>
          <c:showLegendKey val="0"/>
          <c:showVal val="0"/>
          <c:showCatName val="0"/>
          <c:showSerName val="0"/>
          <c:showPercent val="0"/>
          <c:showBubbleSize val="0"/>
        </c:dLbls>
        <c:gapWidth val="150"/>
        <c:axId val="110528768"/>
        <c:axId val="1105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10528768"/>
        <c:axId val="110543232"/>
      </c:lineChart>
      <c:dateAx>
        <c:axId val="110528768"/>
        <c:scaling>
          <c:orientation val="minMax"/>
        </c:scaling>
        <c:delete val="1"/>
        <c:axPos val="b"/>
        <c:numFmt formatCode="ge" sourceLinked="1"/>
        <c:majorTickMark val="none"/>
        <c:minorTickMark val="none"/>
        <c:tickLblPos val="none"/>
        <c:crossAx val="110543232"/>
        <c:crosses val="autoZero"/>
        <c:auto val="1"/>
        <c:lblOffset val="100"/>
        <c:baseTimeUnit val="years"/>
      </c:dateAx>
      <c:valAx>
        <c:axId val="1105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46.33</c:v>
                </c:pt>
                <c:pt idx="1">
                  <c:v>46.71</c:v>
                </c:pt>
                <c:pt idx="2">
                  <c:v>46.24</c:v>
                </c:pt>
                <c:pt idx="3">
                  <c:v>46.33</c:v>
                </c:pt>
                <c:pt idx="4">
                  <c:v>46.27</c:v>
                </c:pt>
              </c:numCache>
            </c:numRef>
          </c:val>
        </c:ser>
        <c:dLbls>
          <c:showLegendKey val="0"/>
          <c:showVal val="0"/>
          <c:showCatName val="0"/>
          <c:showSerName val="0"/>
          <c:showPercent val="0"/>
          <c:showBubbleSize val="0"/>
        </c:dLbls>
        <c:gapWidth val="150"/>
        <c:axId val="110729856"/>
        <c:axId val="1107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10729856"/>
        <c:axId val="110740224"/>
      </c:lineChart>
      <c:dateAx>
        <c:axId val="110729856"/>
        <c:scaling>
          <c:orientation val="minMax"/>
        </c:scaling>
        <c:delete val="1"/>
        <c:axPos val="b"/>
        <c:numFmt formatCode="ge" sourceLinked="1"/>
        <c:majorTickMark val="none"/>
        <c:minorTickMark val="none"/>
        <c:tickLblPos val="none"/>
        <c:crossAx val="110740224"/>
        <c:crosses val="autoZero"/>
        <c:auto val="1"/>
        <c:lblOffset val="100"/>
        <c:baseTimeUnit val="years"/>
      </c:dateAx>
      <c:valAx>
        <c:axId val="1107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97.38</c:v>
                </c:pt>
                <c:pt idx="1">
                  <c:v>97.33</c:v>
                </c:pt>
                <c:pt idx="2">
                  <c:v>96.99</c:v>
                </c:pt>
                <c:pt idx="3">
                  <c:v>96.04</c:v>
                </c:pt>
                <c:pt idx="4">
                  <c:v>95.32</c:v>
                </c:pt>
              </c:numCache>
            </c:numRef>
          </c:val>
        </c:ser>
        <c:dLbls>
          <c:showLegendKey val="0"/>
          <c:showVal val="0"/>
          <c:showCatName val="0"/>
          <c:showSerName val="0"/>
          <c:showPercent val="0"/>
          <c:showBubbleSize val="0"/>
        </c:dLbls>
        <c:gapWidth val="150"/>
        <c:axId val="110844160"/>
        <c:axId val="1108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10844160"/>
        <c:axId val="110850432"/>
      </c:lineChart>
      <c:dateAx>
        <c:axId val="110844160"/>
        <c:scaling>
          <c:orientation val="minMax"/>
        </c:scaling>
        <c:delete val="1"/>
        <c:axPos val="b"/>
        <c:numFmt formatCode="ge" sourceLinked="1"/>
        <c:majorTickMark val="none"/>
        <c:minorTickMark val="none"/>
        <c:tickLblPos val="none"/>
        <c:crossAx val="110850432"/>
        <c:crosses val="autoZero"/>
        <c:auto val="1"/>
        <c:lblOffset val="100"/>
        <c:baseTimeUnit val="years"/>
      </c:dateAx>
      <c:valAx>
        <c:axId val="1108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98.94</c:v>
                </c:pt>
                <c:pt idx="1">
                  <c:v>101.96</c:v>
                </c:pt>
                <c:pt idx="2">
                  <c:v>97.51</c:v>
                </c:pt>
                <c:pt idx="3">
                  <c:v>108.99</c:v>
                </c:pt>
                <c:pt idx="4">
                  <c:v>112.79</c:v>
                </c:pt>
              </c:numCache>
            </c:numRef>
          </c:val>
        </c:ser>
        <c:dLbls>
          <c:showLegendKey val="0"/>
          <c:showVal val="0"/>
          <c:showCatName val="0"/>
          <c:showSerName val="0"/>
          <c:showPercent val="0"/>
          <c:showBubbleSize val="0"/>
        </c:dLbls>
        <c:gapWidth val="150"/>
        <c:axId val="109328256"/>
        <c:axId val="1093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09328256"/>
        <c:axId val="109334528"/>
      </c:lineChart>
      <c:dateAx>
        <c:axId val="109328256"/>
        <c:scaling>
          <c:orientation val="minMax"/>
        </c:scaling>
        <c:delete val="1"/>
        <c:axPos val="b"/>
        <c:numFmt formatCode="ge" sourceLinked="1"/>
        <c:majorTickMark val="none"/>
        <c:minorTickMark val="none"/>
        <c:tickLblPos val="none"/>
        <c:crossAx val="109334528"/>
        <c:crosses val="autoZero"/>
        <c:auto val="1"/>
        <c:lblOffset val="100"/>
        <c:baseTimeUnit val="years"/>
      </c:dateAx>
      <c:valAx>
        <c:axId val="109334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3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49.28</c:v>
                </c:pt>
                <c:pt idx="1">
                  <c:v>50.6</c:v>
                </c:pt>
                <c:pt idx="2">
                  <c:v>52.42</c:v>
                </c:pt>
                <c:pt idx="3">
                  <c:v>52.17</c:v>
                </c:pt>
                <c:pt idx="4">
                  <c:v>53.61</c:v>
                </c:pt>
              </c:numCache>
            </c:numRef>
          </c:val>
        </c:ser>
        <c:dLbls>
          <c:showLegendKey val="0"/>
          <c:showVal val="0"/>
          <c:showCatName val="0"/>
          <c:showSerName val="0"/>
          <c:showPercent val="0"/>
          <c:showBubbleSize val="0"/>
        </c:dLbls>
        <c:gapWidth val="150"/>
        <c:axId val="109356544"/>
        <c:axId val="1093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09356544"/>
        <c:axId val="109358464"/>
      </c:lineChart>
      <c:dateAx>
        <c:axId val="109356544"/>
        <c:scaling>
          <c:orientation val="minMax"/>
        </c:scaling>
        <c:delete val="1"/>
        <c:axPos val="b"/>
        <c:numFmt formatCode="ge" sourceLinked="1"/>
        <c:majorTickMark val="none"/>
        <c:minorTickMark val="none"/>
        <c:tickLblPos val="none"/>
        <c:crossAx val="109358464"/>
        <c:crosses val="autoZero"/>
        <c:auto val="1"/>
        <c:lblOffset val="100"/>
        <c:baseTimeUnit val="years"/>
      </c:dateAx>
      <c:valAx>
        <c:axId val="1093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formatCode="#,##0.00;&quot;△&quot;#,##0.00;&quot;-&quot;">
                  <c:v>3.5</c:v>
                </c:pt>
                <c:pt idx="3" formatCode="#,##0.00;&quot;△&quot;#,##0.00;&quot;-&quot;">
                  <c:v>3.49</c:v>
                </c:pt>
                <c:pt idx="4" formatCode="#,##0.00;&quot;△&quot;#,##0.00;&quot;-&quot;">
                  <c:v>0.6</c:v>
                </c:pt>
              </c:numCache>
            </c:numRef>
          </c:val>
        </c:ser>
        <c:dLbls>
          <c:showLegendKey val="0"/>
          <c:showVal val="0"/>
          <c:showCatName val="0"/>
          <c:showSerName val="0"/>
          <c:showPercent val="0"/>
          <c:showBubbleSize val="0"/>
        </c:dLbls>
        <c:gapWidth val="150"/>
        <c:axId val="109413504"/>
        <c:axId val="1094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09413504"/>
        <c:axId val="109415424"/>
      </c:lineChart>
      <c:dateAx>
        <c:axId val="109413504"/>
        <c:scaling>
          <c:orientation val="minMax"/>
        </c:scaling>
        <c:delete val="1"/>
        <c:axPos val="b"/>
        <c:numFmt formatCode="ge" sourceLinked="1"/>
        <c:majorTickMark val="none"/>
        <c:minorTickMark val="none"/>
        <c:tickLblPos val="none"/>
        <c:crossAx val="109415424"/>
        <c:crosses val="autoZero"/>
        <c:auto val="1"/>
        <c:lblOffset val="100"/>
        <c:baseTimeUnit val="years"/>
      </c:dateAx>
      <c:valAx>
        <c:axId val="1094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444096"/>
        <c:axId val="1106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09444096"/>
        <c:axId val="110634112"/>
      </c:lineChart>
      <c:dateAx>
        <c:axId val="109444096"/>
        <c:scaling>
          <c:orientation val="minMax"/>
        </c:scaling>
        <c:delete val="1"/>
        <c:axPos val="b"/>
        <c:numFmt formatCode="ge" sourceLinked="1"/>
        <c:majorTickMark val="none"/>
        <c:minorTickMark val="none"/>
        <c:tickLblPos val="none"/>
        <c:crossAx val="110634112"/>
        <c:crosses val="autoZero"/>
        <c:auto val="1"/>
        <c:lblOffset val="100"/>
        <c:baseTimeUnit val="years"/>
      </c:dateAx>
      <c:valAx>
        <c:axId val="11063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44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800.98</c:v>
                </c:pt>
                <c:pt idx="1">
                  <c:v>689.17</c:v>
                </c:pt>
                <c:pt idx="2">
                  <c:v>843.49</c:v>
                </c:pt>
                <c:pt idx="3">
                  <c:v>322.64999999999998</c:v>
                </c:pt>
                <c:pt idx="4">
                  <c:v>410.86</c:v>
                </c:pt>
              </c:numCache>
            </c:numRef>
          </c:val>
        </c:ser>
        <c:dLbls>
          <c:showLegendKey val="0"/>
          <c:showVal val="0"/>
          <c:showCatName val="0"/>
          <c:showSerName val="0"/>
          <c:showPercent val="0"/>
          <c:showBubbleSize val="0"/>
        </c:dLbls>
        <c:gapWidth val="150"/>
        <c:axId val="110672512"/>
        <c:axId val="1106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10672512"/>
        <c:axId val="110678784"/>
      </c:lineChart>
      <c:dateAx>
        <c:axId val="110672512"/>
        <c:scaling>
          <c:orientation val="minMax"/>
        </c:scaling>
        <c:delete val="1"/>
        <c:axPos val="b"/>
        <c:numFmt formatCode="ge" sourceLinked="1"/>
        <c:majorTickMark val="none"/>
        <c:minorTickMark val="none"/>
        <c:tickLblPos val="none"/>
        <c:crossAx val="110678784"/>
        <c:crosses val="autoZero"/>
        <c:auto val="1"/>
        <c:lblOffset val="100"/>
        <c:baseTimeUnit val="years"/>
      </c:dateAx>
      <c:valAx>
        <c:axId val="110678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320.81</c:v>
                </c:pt>
                <c:pt idx="1">
                  <c:v>301.27</c:v>
                </c:pt>
                <c:pt idx="2">
                  <c:v>286.67</c:v>
                </c:pt>
                <c:pt idx="3">
                  <c:v>270.08999999999997</c:v>
                </c:pt>
                <c:pt idx="4">
                  <c:v>251.2</c:v>
                </c:pt>
              </c:numCache>
            </c:numRef>
          </c:val>
        </c:ser>
        <c:dLbls>
          <c:showLegendKey val="0"/>
          <c:showVal val="0"/>
          <c:showCatName val="0"/>
          <c:showSerName val="0"/>
          <c:showPercent val="0"/>
          <c:showBubbleSize val="0"/>
        </c:dLbls>
        <c:gapWidth val="150"/>
        <c:axId val="110686592"/>
        <c:axId val="1106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10686592"/>
        <c:axId val="110688512"/>
      </c:lineChart>
      <c:dateAx>
        <c:axId val="110686592"/>
        <c:scaling>
          <c:orientation val="minMax"/>
        </c:scaling>
        <c:delete val="1"/>
        <c:axPos val="b"/>
        <c:numFmt formatCode="ge" sourceLinked="1"/>
        <c:majorTickMark val="none"/>
        <c:minorTickMark val="none"/>
        <c:tickLblPos val="none"/>
        <c:crossAx val="110688512"/>
        <c:crosses val="autoZero"/>
        <c:auto val="1"/>
        <c:lblOffset val="100"/>
        <c:baseTimeUnit val="years"/>
      </c:dateAx>
      <c:valAx>
        <c:axId val="11068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94.16</c:v>
                </c:pt>
                <c:pt idx="1">
                  <c:v>97.46</c:v>
                </c:pt>
                <c:pt idx="2">
                  <c:v>92.59</c:v>
                </c:pt>
                <c:pt idx="3">
                  <c:v>106.27</c:v>
                </c:pt>
                <c:pt idx="4">
                  <c:v>110.08</c:v>
                </c:pt>
              </c:numCache>
            </c:numRef>
          </c:val>
        </c:ser>
        <c:dLbls>
          <c:showLegendKey val="0"/>
          <c:showVal val="0"/>
          <c:showCatName val="0"/>
          <c:showSerName val="0"/>
          <c:showPercent val="0"/>
          <c:showBubbleSize val="0"/>
        </c:dLbls>
        <c:gapWidth val="150"/>
        <c:axId val="111009792"/>
        <c:axId val="1110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11009792"/>
        <c:axId val="111011712"/>
      </c:lineChart>
      <c:dateAx>
        <c:axId val="111009792"/>
        <c:scaling>
          <c:orientation val="minMax"/>
        </c:scaling>
        <c:delete val="1"/>
        <c:axPos val="b"/>
        <c:numFmt formatCode="ge" sourceLinked="1"/>
        <c:majorTickMark val="none"/>
        <c:minorTickMark val="none"/>
        <c:tickLblPos val="none"/>
        <c:crossAx val="111011712"/>
        <c:crosses val="autoZero"/>
        <c:auto val="1"/>
        <c:lblOffset val="100"/>
        <c:baseTimeUnit val="years"/>
      </c:dateAx>
      <c:valAx>
        <c:axId val="1110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149.87</c:v>
                </c:pt>
                <c:pt idx="1">
                  <c:v>144.94999999999999</c:v>
                </c:pt>
                <c:pt idx="2">
                  <c:v>152.84</c:v>
                </c:pt>
                <c:pt idx="3">
                  <c:v>133.21</c:v>
                </c:pt>
                <c:pt idx="4">
                  <c:v>129.22999999999999</c:v>
                </c:pt>
              </c:numCache>
            </c:numRef>
          </c:val>
        </c:ser>
        <c:dLbls>
          <c:showLegendKey val="0"/>
          <c:showVal val="0"/>
          <c:showCatName val="0"/>
          <c:showSerName val="0"/>
          <c:showPercent val="0"/>
          <c:showBubbleSize val="0"/>
        </c:dLbls>
        <c:gapWidth val="150"/>
        <c:axId val="110705664"/>
        <c:axId val="1107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10705664"/>
        <c:axId val="110716032"/>
      </c:lineChart>
      <c:dateAx>
        <c:axId val="110705664"/>
        <c:scaling>
          <c:orientation val="minMax"/>
        </c:scaling>
        <c:delete val="1"/>
        <c:axPos val="b"/>
        <c:numFmt formatCode="ge" sourceLinked="1"/>
        <c:majorTickMark val="none"/>
        <c:minorTickMark val="none"/>
        <c:tickLblPos val="none"/>
        <c:crossAx val="110716032"/>
        <c:crosses val="autoZero"/>
        <c:auto val="1"/>
        <c:lblOffset val="100"/>
        <c:baseTimeUnit val="years"/>
      </c:dateAx>
      <c:valAx>
        <c:axId val="1107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R26"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播磨町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34732</v>
      </c>
      <c r="AJ8" s="56"/>
      <c r="AK8" s="56"/>
      <c r="AL8" s="56"/>
      <c r="AM8" s="56"/>
      <c r="AN8" s="56"/>
      <c r="AO8" s="56"/>
      <c r="AP8" s="57"/>
      <c r="AQ8" s="47">
        <f>データ!R6</f>
        <v>9.1300000000000008</v>
      </c>
      <c r="AR8" s="47"/>
      <c r="AS8" s="47"/>
      <c r="AT8" s="47"/>
      <c r="AU8" s="47"/>
      <c r="AV8" s="47"/>
      <c r="AW8" s="47"/>
      <c r="AX8" s="47"/>
      <c r="AY8" s="47">
        <f>データ!S6</f>
        <v>3804.16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76.81</v>
      </c>
      <c r="K10" s="47"/>
      <c r="L10" s="47"/>
      <c r="M10" s="47"/>
      <c r="N10" s="47"/>
      <c r="O10" s="47"/>
      <c r="P10" s="47"/>
      <c r="Q10" s="47"/>
      <c r="R10" s="47">
        <f>データ!O6</f>
        <v>100</v>
      </c>
      <c r="S10" s="47"/>
      <c r="T10" s="47"/>
      <c r="U10" s="47"/>
      <c r="V10" s="47"/>
      <c r="W10" s="47"/>
      <c r="X10" s="47"/>
      <c r="Y10" s="47"/>
      <c r="Z10" s="78">
        <f>データ!P6</f>
        <v>2700</v>
      </c>
      <c r="AA10" s="78"/>
      <c r="AB10" s="78"/>
      <c r="AC10" s="78"/>
      <c r="AD10" s="78"/>
      <c r="AE10" s="78"/>
      <c r="AF10" s="78"/>
      <c r="AG10" s="78"/>
      <c r="AH10" s="2"/>
      <c r="AI10" s="78">
        <f>データ!T6</f>
        <v>34662</v>
      </c>
      <c r="AJ10" s="78"/>
      <c r="AK10" s="78"/>
      <c r="AL10" s="78"/>
      <c r="AM10" s="78"/>
      <c r="AN10" s="78"/>
      <c r="AO10" s="78"/>
      <c r="AP10" s="78"/>
      <c r="AQ10" s="47">
        <f>データ!U6</f>
        <v>8.58</v>
      </c>
      <c r="AR10" s="47"/>
      <c r="AS10" s="47"/>
      <c r="AT10" s="47"/>
      <c r="AU10" s="47"/>
      <c r="AV10" s="47"/>
      <c r="AW10" s="47"/>
      <c r="AX10" s="47"/>
      <c r="AY10" s="47">
        <f>データ!V6</f>
        <v>4039.86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283827</v>
      </c>
      <c r="D6" s="31">
        <f t="shared" si="3"/>
        <v>46</v>
      </c>
      <c r="E6" s="31">
        <f t="shared" si="3"/>
        <v>1</v>
      </c>
      <c r="F6" s="31">
        <f t="shared" si="3"/>
        <v>0</v>
      </c>
      <c r="G6" s="31">
        <f t="shared" si="3"/>
        <v>1</v>
      </c>
      <c r="H6" s="31" t="str">
        <f t="shared" si="3"/>
        <v>兵庫県　播磨町</v>
      </c>
      <c r="I6" s="31" t="str">
        <f t="shared" si="3"/>
        <v>法適用</v>
      </c>
      <c r="J6" s="31" t="str">
        <f t="shared" si="3"/>
        <v>水道事業</v>
      </c>
      <c r="K6" s="31" t="str">
        <f t="shared" si="3"/>
        <v>末端給水事業</v>
      </c>
      <c r="L6" s="31" t="str">
        <f t="shared" si="3"/>
        <v>A5</v>
      </c>
      <c r="M6" s="32" t="str">
        <f t="shared" si="3"/>
        <v>-</v>
      </c>
      <c r="N6" s="32">
        <f t="shared" si="3"/>
        <v>76.81</v>
      </c>
      <c r="O6" s="32">
        <f t="shared" si="3"/>
        <v>100</v>
      </c>
      <c r="P6" s="32">
        <f t="shared" si="3"/>
        <v>2700</v>
      </c>
      <c r="Q6" s="32">
        <f t="shared" si="3"/>
        <v>34732</v>
      </c>
      <c r="R6" s="32">
        <f t="shared" si="3"/>
        <v>9.1300000000000008</v>
      </c>
      <c r="S6" s="32">
        <f t="shared" si="3"/>
        <v>3804.16</v>
      </c>
      <c r="T6" s="32">
        <f t="shared" si="3"/>
        <v>34662</v>
      </c>
      <c r="U6" s="32">
        <f t="shared" si="3"/>
        <v>8.58</v>
      </c>
      <c r="V6" s="32">
        <f t="shared" si="3"/>
        <v>4039.86</v>
      </c>
      <c r="W6" s="33">
        <f>IF(W7="",NA(),W7)</f>
        <v>98.94</v>
      </c>
      <c r="X6" s="33">
        <f t="shared" ref="X6:AF6" si="4">IF(X7="",NA(),X7)</f>
        <v>101.96</v>
      </c>
      <c r="Y6" s="33">
        <f t="shared" si="4"/>
        <v>97.51</v>
      </c>
      <c r="Z6" s="33">
        <f t="shared" si="4"/>
        <v>108.99</v>
      </c>
      <c r="AA6" s="33">
        <f t="shared" si="4"/>
        <v>112.79</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800.98</v>
      </c>
      <c r="AT6" s="33">
        <f t="shared" ref="AT6:BB6" si="6">IF(AT7="",NA(),AT7)</f>
        <v>689.17</v>
      </c>
      <c r="AU6" s="33">
        <f t="shared" si="6"/>
        <v>843.49</v>
      </c>
      <c r="AV6" s="33">
        <f t="shared" si="6"/>
        <v>322.64999999999998</v>
      </c>
      <c r="AW6" s="33">
        <f t="shared" si="6"/>
        <v>410.86</v>
      </c>
      <c r="AX6" s="33">
        <f t="shared" si="6"/>
        <v>832.37</v>
      </c>
      <c r="AY6" s="33">
        <f t="shared" si="6"/>
        <v>852.01</v>
      </c>
      <c r="AZ6" s="33">
        <f t="shared" si="6"/>
        <v>909.68</v>
      </c>
      <c r="BA6" s="33">
        <f t="shared" si="6"/>
        <v>382.09</v>
      </c>
      <c r="BB6" s="33">
        <f t="shared" si="6"/>
        <v>371.31</v>
      </c>
      <c r="BC6" s="32" t="str">
        <f>IF(BC7="","",IF(BC7="-","【-】","【"&amp;SUBSTITUTE(TEXT(BC7,"#,##0.00"),"-","△")&amp;"】"))</f>
        <v>【262.74】</v>
      </c>
      <c r="BD6" s="33">
        <f>IF(BD7="",NA(),BD7)</f>
        <v>320.81</v>
      </c>
      <c r="BE6" s="33">
        <f t="shared" ref="BE6:BM6" si="7">IF(BE7="",NA(),BE7)</f>
        <v>301.27</v>
      </c>
      <c r="BF6" s="33">
        <f t="shared" si="7"/>
        <v>286.67</v>
      </c>
      <c r="BG6" s="33">
        <f t="shared" si="7"/>
        <v>270.08999999999997</v>
      </c>
      <c r="BH6" s="33">
        <f t="shared" si="7"/>
        <v>251.2</v>
      </c>
      <c r="BI6" s="33">
        <f t="shared" si="7"/>
        <v>403.15</v>
      </c>
      <c r="BJ6" s="33">
        <f t="shared" si="7"/>
        <v>391.4</v>
      </c>
      <c r="BK6" s="33">
        <f t="shared" si="7"/>
        <v>382.65</v>
      </c>
      <c r="BL6" s="33">
        <f t="shared" si="7"/>
        <v>385.06</v>
      </c>
      <c r="BM6" s="33">
        <f t="shared" si="7"/>
        <v>373.09</v>
      </c>
      <c r="BN6" s="32" t="str">
        <f>IF(BN7="","",IF(BN7="-","【-】","【"&amp;SUBSTITUTE(TEXT(BN7,"#,##0.00"),"-","△")&amp;"】"))</f>
        <v>【276.38】</v>
      </c>
      <c r="BO6" s="33">
        <f>IF(BO7="",NA(),BO7)</f>
        <v>94.16</v>
      </c>
      <c r="BP6" s="33">
        <f t="shared" ref="BP6:BX6" si="8">IF(BP7="",NA(),BP7)</f>
        <v>97.46</v>
      </c>
      <c r="BQ6" s="33">
        <f t="shared" si="8"/>
        <v>92.59</v>
      </c>
      <c r="BR6" s="33">
        <f t="shared" si="8"/>
        <v>106.27</v>
      </c>
      <c r="BS6" s="33">
        <f t="shared" si="8"/>
        <v>110.08</v>
      </c>
      <c r="BT6" s="33">
        <f t="shared" si="8"/>
        <v>94.86</v>
      </c>
      <c r="BU6" s="33">
        <f t="shared" si="8"/>
        <v>95.91</v>
      </c>
      <c r="BV6" s="33">
        <f t="shared" si="8"/>
        <v>96.1</v>
      </c>
      <c r="BW6" s="33">
        <f t="shared" si="8"/>
        <v>99.07</v>
      </c>
      <c r="BX6" s="33">
        <f t="shared" si="8"/>
        <v>99.99</v>
      </c>
      <c r="BY6" s="32" t="str">
        <f>IF(BY7="","",IF(BY7="-","【-】","【"&amp;SUBSTITUTE(TEXT(BY7,"#,##0.00"),"-","△")&amp;"】"))</f>
        <v>【104.99】</v>
      </c>
      <c r="BZ6" s="33">
        <f>IF(BZ7="",NA(),BZ7)</f>
        <v>149.87</v>
      </c>
      <c r="CA6" s="33">
        <f t="shared" ref="CA6:CI6" si="9">IF(CA7="",NA(),CA7)</f>
        <v>144.94999999999999</v>
      </c>
      <c r="CB6" s="33">
        <f t="shared" si="9"/>
        <v>152.84</v>
      </c>
      <c r="CC6" s="33">
        <f t="shared" si="9"/>
        <v>133.21</v>
      </c>
      <c r="CD6" s="33">
        <f t="shared" si="9"/>
        <v>129.22999999999999</v>
      </c>
      <c r="CE6" s="33">
        <f t="shared" si="9"/>
        <v>179.14</v>
      </c>
      <c r="CF6" s="33">
        <f t="shared" si="9"/>
        <v>179.29</v>
      </c>
      <c r="CG6" s="33">
        <f t="shared" si="9"/>
        <v>178.39</v>
      </c>
      <c r="CH6" s="33">
        <f t="shared" si="9"/>
        <v>173.03</v>
      </c>
      <c r="CI6" s="33">
        <f t="shared" si="9"/>
        <v>171.15</v>
      </c>
      <c r="CJ6" s="32" t="str">
        <f>IF(CJ7="","",IF(CJ7="-","【-】","【"&amp;SUBSTITUTE(TEXT(CJ7,"#,##0.00"),"-","△")&amp;"】"))</f>
        <v>【163.72】</v>
      </c>
      <c r="CK6" s="33">
        <f>IF(CK7="",NA(),CK7)</f>
        <v>46.33</v>
      </c>
      <c r="CL6" s="33">
        <f t="shared" ref="CL6:CT6" si="10">IF(CL7="",NA(),CL7)</f>
        <v>46.71</v>
      </c>
      <c r="CM6" s="33">
        <f t="shared" si="10"/>
        <v>46.24</v>
      </c>
      <c r="CN6" s="33">
        <f t="shared" si="10"/>
        <v>46.33</v>
      </c>
      <c r="CO6" s="33">
        <f t="shared" si="10"/>
        <v>46.27</v>
      </c>
      <c r="CP6" s="33">
        <f t="shared" si="10"/>
        <v>58.76</v>
      </c>
      <c r="CQ6" s="33">
        <f t="shared" si="10"/>
        <v>59.09</v>
      </c>
      <c r="CR6" s="33">
        <f t="shared" si="10"/>
        <v>59.23</v>
      </c>
      <c r="CS6" s="33">
        <f t="shared" si="10"/>
        <v>58.58</v>
      </c>
      <c r="CT6" s="33">
        <f t="shared" si="10"/>
        <v>58.53</v>
      </c>
      <c r="CU6" s="32" t="str">
        <f>IF(CU7="","",IF(CU7="-","【-】","【"&amp;SUBSTITUTE(TEXT(CU7,"#,##0.00"),"-","△")&amp;"】"))</f>
        <v>【59.76】</v>
      </c>
      <c r="CV6" s="33">
        <f>IF(CV7="",NA(),CV7)</f>
        <v>97.38</v>
      </c>
      <c r="CW6" s="33">
        <f t="shared" ref="CW6:DE6" si="11">IF(CW7="",NA(),CW7)</f>
        <v>97.33</v>
      </c>
      <c r="CX6" s="33">
        <f t="shared" si="11"/>
        <v>96.99</v>
      </c>
      <c r="CY6" s="33">
        <f t="shared" si="11"/>
        <v>96.04</v>
      </c>
      <c r="CZ6" s="33">
        <f t="shared" si="11"/>
        <v>95.32</v>
      </c>
      <c r="DA6" s="33">
        <f t="shared" si="11"/>
        <v>84.87</v>
      </c>
      <c r="DB6" s="33">
        <f t="shared" si="11"/>
        <v>85.4</v>
      </c>
      <c r="DC6" s="33">
        <f t="shared" si="11"/>
        <v>85.53</v>
      </c>
      <c r="DD6" s="33">
        <f t="shared" si="11"/>
        <v>85.23</v>
      </c>
      <c r="DE6" s="33">
        <f t="shared" si="11"/>
        <v>85.26</v>
      </c>
      <c r="DF6" s="32" t="str">
        <f>IF(DF7="","",IF(DF7="-","【-】","【"&amp;SUBSTITUTE(TEXT(DF7,"#,##0.00"),"-","△")&amp;"】"))</f>
        <v>【89.95】</v>
      </c>
      <c r="DG6" s="33">
        <f>IF(DG7="",NA(),DG7)</f>
        <v>49.28</v>
      </c>
      <c r="DH6" s="33">
        <f t="shared" ref="DH6:DP6" si="12">IF(DH7="",NA(),DH7)</f>
        <v>50.6</v>
      </c>
      <c r="DI6" s="33">
        <f t="shared" si="12"/>
        <v>52.42</v>
      </c>
      <c r="DJ6" s="33">
        <f t="shared" si="12"/>
        <v>52.17</v>
      </c>
      <c r="DK6" s="33">
        <f t="shared" si="12"/>
        <v>53.61</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3">
        <f t="shared" si="13"/>
        <v>3.5</v>
      </c>
      <c r="DU6" s="33">
        <f t="shared" si="13"/>
        <v>3.49</v>
      </c>
      <c r="DV6" s="33">
        <f t="shared" si="13"/>
        <v>0.6</v>
      </c>
      <c r="DW6" s="33">
        <f t="shared" si="13"/>
        <v>6.47</v>
      </c>
      <c r="DX6" s="33">
        <f t="shared" si="13"/>
        <v>7.8</v>
      </c>
      <c r="DY6" s="33">
        <f t="shared" si="13"/>
        <v>8.39</v>
      </c>
      <c r="DZ6" s="33">
        <f t="shared" si="13"/>
        <v>10.09</v>
      </c>
      <c r="EA6" s="33">
        <f t="shared" si="13"/>
        <v>10.54</v>
      </c>
      <c r="EB6" s="32" t="str">
        <f>IF(EB7="","",IF(EB7="-","【-】","【"&amp;SUBSTITUTE(TEXT(EB7,"#,##0.00"),"-","△")&amp;"】"))</f>
        <v>【13.18】</v>
      </c>
      <c r="EC6" s="33">
        <f>IF(EC7="",NA(),EC7)</f>
        <v>0.16</v>
      </c>
      <c r="ED6" s="33">
        <f t="shared" ref="ED6:EL6" si="14">IF(ED7="",NA(),ED7)</f>
        <v>0.08</v>
      </c>
      <c r="EE6" s="33">
        <f t="shared" si="14"/>
        <v>0.13</v>
      </c>
      <c r="EF6" s="33">
        <f t="shared" si="14"/>
        <v>0.56000000000000005</v>
      </c>
      <c r="EG6" s="33">
        <f t="shared" si="14"/>
        <v>0.37</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x14ac:dyDescent="0.15">
      <c r="A7" s="26"/>
      <c r="B7" s="35">
        <v>2015</v>
      </c>
      <c r="C7" s="35">
        <v>283827</v>
      </c>
      <c r="D7" s="35">
        <v>46</v>
      </c>
      <c r="E7" s="35">
        <v>1</v>
      </c>
      <c r="F7" s="35">
        <v>0</v>
      </c>
      <c r="G7" s="35">
        <v>1</v>
      </c>
      <c r="H7" s="35" t="s">
        <v>93</v>
      </c>
      <c r="I7" s="35" t="s">
        <v>94</v>
      </c>
      <c r="J7" s="35" t="s">
        <v>95</v>
      </c>
      <c r="K7" s="35" t="s">
        <v>96</v>
      </c>
      <c r="L7" s="35" t="s">
        <v>97</v>
      </c>
      <c r="M7" s="36" t="s">
        <v>98</v>
      </c>
      <c r="N7" s="36">
        <v>76.81</v>
      </c>
      <c r="O7" s="36">
        <v>100</v>
      </c>
      <c r="P7" s="36">
        <v>2700</v>
      </c>
      <c r="Q7" s="36">
        <v>34732</v>
      </c>
      <c r="R7" s="36">
        <v>9.1300000000000008</v>
      </c>
      <c r="S7" s="36">
        <v>3804.16</v>
      </c>
      <c r="T7" s="36">
        <v>34662</v>
      </c>
      <c r="U7" s="36">
        <v>8.58</v>
      </c>
      <c r="V7" s="36">
        <v>4039.86</v>
      </c>
      <c r="W7" s="36">
        <v>98.94</v>
      </c>
      <c r="X7" s="36">
        <v>101.96</v>
      </c>
      <c r="Y7" s="36">
        <v>97.51</v>
      </c>
      <c r="Z7" s="36">
        <v>108.99</v>
      </c>
      <c r="AA7" s="36">
        <v>112.79</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800.98</v>
      </c>
      <c r="AT7" s="36">
        <v>689.17</v>
      </c>
      <c r="AU7" s="36">
        <v>843.49</v>
      </c>
      <c r="AV7" s="36">
        <v>322.64999999999998</v>
      </c>
      <c r="AW7" s="36">
        <v>410.86</v>
      </c>
      <c r="AX7" s="36">
        <v>832.37</v>
      </c>
      <c r="AY7" s="36">
        <v>852.01</v>
      </c>
      <c r="AZ7" s="36">
        <v>909.68</v>
      </c>
      <c r="BA7" s="36">
        <v>382.09</v>
      </c>
      <c r="BB7" s="36">
        <v>371.31</v>
      </c>
      <c r="BC7" s="36">
        <v>262.74</v>
      </c>
      <c r="BD7" s="36">
        <v>320.81</v>
      </c>
      <c r="BE7" s="36">
        <v>301.27</v>
      </c>
      <c r="BF7" s="36">
        <v>286.67</v>
      </c>
      <c r="BG7" s="36">
        <v>270.08999999999997</v>
      </c>
      <c r="BH7" s="36">
        <v>251.2</v>
      </c>
      <c r="BI7" s="36">
        <v>403.15</v>
      </c>
      <c r="BJ7" s="36">
        <v>391.4</v>
      </c>
      <c r="BK7" s="36">
        <v>382.65</v>
      </c>
      <c r="BL7" s="36">
        <v>385.06</v>
      </c>
      <c r="BM7" s="36">
        <v>373.09</v>
      </c>
      <c r="BN7" s="36">
        <v>276.38</v>
      </c>
      <c r="BO7" s="36">
        <v>94.16</v>
      </c>
      <c r="BP7" s="36">
        <v>97.46</v>
      </c>
      <c r="BQ7" s="36">
        <v>92.59</v>
      </c>
      <c r="BR7" s="36">
        <v>106.27</v>
      </c>
      <c r="BS7" s="36">
        <v>110.08</v>
      </c>
      <c r="BT7" s="36">
        <v>94.86</v>
      </c>
      <c r="BU7" s="36">
        <v>95.91</v>
      </c>
      <c r="BV7" s="36">
        <v>96.1</v>
      </c>
      <c r="BW7" s="36">
        <v>99.07</v>
      </c>
      <c r="BX7" s="36">
        <v>99.99</v>
      </c>
      <c r="BY7" s="36">
        <v>104.99</v>
      </c>
      <c r="BZ7" s="36">
        <v>149.87</v>
      </c>
      <c r="CA7" s="36">
        <v>144.94999999999999</v>
      </c>
      <c r="CB7" s="36">
        <v>152.84</v>
      </c>
      <c r="CC7" s="36">
        <v>133.21</v>
      </c>
      <c r="CD7" s="36">
        <v>129.22999999999999</v>
      </c>
      <c r="CE7" s="36">
        <v>179.14</v>
      </c>
      <c r="CF7" s="36">
        <v>179.29</v>
      </c>
      <c r="CG7" s="36">
        <v>178.39</v>
      </c>
      <c r="CH7" s="36">
        <v>173.03</v>
      </c>
      <c r="CI7" s="36">
        <v>171.15</v>
      </c>
      <c r="CJ7" s="36">
        <v>163.72</v>
      </c>
      <c r="CK7" s="36">
        <v>46.33</v>
      </c>
      <c r="CL7" s="36">
        <v>46.71</v>
      </c>
      <c r="CM7" s="36">
        <v>46.24</v>
      </c>
      <c r="CN7" s="36">
        <v>46.33</v>
      </c>
      <c r="CO7" s="36">
        <v>46.27</v>
      </c>
      <c r="CP7" s="36">
        <v>58.76</v>
      </c>
      <c r="CQ7" s="36">
        <v>59.09</v>
      </c>
      <c r="CR7" s="36">
        <v>59.23</v>
      </c>
      <c r="CS7" s="36">
        <v>58.58</v>
      </c>
      <c r="CT7" s="36">
        <v>58.53</v>
      </c>
      <c r="CU7" s="36">
        <v>59.76</v>
      </c>
      <c r="CV7" s="36">
        <v>97.38</v>
      </c>
      <c r="CW7" s="36">
        <v>97.33</v>
      </c>
      <c r="CX7" s="36">
        <v>96.99</v>
      </c>
      <c r="CY7" s="36">
        <v>96.04</v>
      </c>
      <c r="CZ7" s="36">
        <v>95.32</v>
      </c>
      <c r="DA7" s="36">
        <v>84.87</v>
      </c>
      <c r="DB7" s="36">
        <v>85.4</v>
      </c>
      <c r="DC7" s="36">
        <v>85.53</v>
      </c>
      <c r="DD7" s="36">
        <v>85.23</v>
      </c>
      <c r="DE7" s="36">
        <v>85.26</v>
      </c>
      <c r="DF7" s="36">
        <v>89.95</v>
      </c>
      <c r="DG7" s="36">
        <v>49.28</v>
      </c>
      <c r="DH7" s="36">
        <v>50.6</v>
      </c>
      <c r="DI7" s="36">
        <v>52.42</v>
      </c>
      <c r="DJ7" s="36">
        <v>52.17</v>
      </c>
      <c r="DK7" s="36">
        <v>53.61</v>
      </c>
      <c r="DL7" s="36">
        <v>35.53</v>
      </c>
      <c r="DM7" s="36">
        <v>36.36</v>
      </c>
      <c r="DN7" s="36">
        <v>37.340000000000003</v>
      </c>
      <c r="DO7" s="36">
        <v>44.31</v>
      </c>
      <c r="DP7" s="36">
        <v>45.75</v>
      </c>
      <c r="DQ7" s="36">
        <v>47.18</v>
      </c>
      <c r="DR7" s="36">
        <v>0</v>
      </c>
      <c r="DS7" s="36">
        <v>0</v>
      </c>
      <c r="DT7" s="36">
        <v>3.5</v>
      </c>
      <c r="DU7" s="36">
        <v>3.49</v>
      </c>
      <c r="DV7" s="36">
        <v>0.6</v>
      </c>
      <c r="DW7" s="36">
        <v>6.47</v>
      </c>
      <c r="DX7" s="36">
        <v>7.8</v>
      </c>
      <c r="DY7" s="36">
        <v>8.39</v>
      </c>
      <c r="DZ7" s="36">
        <v>10.09</v>
      </c>
      <c r="EA7" s="36">
        <v>10.54</v>
      </c>
      <c r="EB7" s="36">
        <v>13.18</v>
      </c>
      <c r="EC7" s="36">
        <v>0.16</v>
      </c>
      <c r="ED7" s="36">
        <v>0.08</v>
      </c>
      <c r="EE7" s="36">
        <v>0.13</v>
      </c>
      <c r="EF7" s="36">
        <v>0.56000000000000005</v>
      </c>
      <c r="EG7" s="36">
        <v>0.37</v>
      </c>
      <c r="EH7" s="36">
        <v>0.7</v>
      </c>
      <c r="EI7" s="36">
        <v>0.81</v>
      </c>
      <c r="EJ7" s="36">
        <v>0.59</v>
      </c>
      <c r="EK7" s="36">
        <v>0.6</v>
      </c>
      <c r="EL7" s="36">
        <v>0.56000000000000005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cp:lastModifiedBy>
  <dcterms:created xsi:type="dcterms:W3CDTF">2017-02-01T08:45:31Z</dcterms:created>
  <dcterms:modified xsi:type="dcterms:W3CDTF">2017-02-06T00:51:32Z</dcterms:modified>
  <cp:category/>
</cp:coreProperties>
</file>