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f5ojJ0MvdiMakT28TWwi+DTOTghwTwdxzdBhZaphgnLsb44w2/o+0bK24YfxfJr5PkM27K4DkZO/XbJfwME2ig==" workbookSaltValue="SDFOzLkpOExqjL5MYNF2JA==" workbookSpinCount="100000" lockStructure="1"/>
  <bookViews>
    <workbookView xWindow="0" yWindow="0" windowWidth="20610" windowHeight="94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<sst xmlns="http://schemas.openxmlformats.org/spreadsheetml/2006/main" count="221" uniqueCount="111">
  <si>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</si>
  <si>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</si>
  <si>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</si>
  <si>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</si>
  <si>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</si>
  <si>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</si>
  <si>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</si>
  <si>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</si>
  <si>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</si>
  <si>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</si>
  <si>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</si>
  <si>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</si>
  <si>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</si>
  <si>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</si>
  <si>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</si>
  <si>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</si>
  <si>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</si>
  <si>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</si>
  <si>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</si>
  <si>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</si>
  <si>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</si>
  <si>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</si>
  <si>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</si>
  <si>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</si>
  <si>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</si>
  <si>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</si>
  <si>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</si>
  <si>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</si>
  <si>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</si>
  <si>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</si>
  <si>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</si>
  <si>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</si>
  <si>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</si>
  <si>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</si>
  <si>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</si>
  <si>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</si>
  <si>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</si>
  <si>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</si>
  <si>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</si>
  <si>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</si>
  <si>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</si>
  <si>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</si>
  <si>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</si>
  <si>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</si>
  <si>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</si>
  <si>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</si>
  <si>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</si>
  <si>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</si>
  <si>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</si>
  <si>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</si>
  <si>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</si>
  <si>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</si>
  <si>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</si>
  <si>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</si>
  <si>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</si>
  <si>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</si>
  <si>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</si>
  <si>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</si>
  <si>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</si>
  <si>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</si>
  <si>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</si>
  <si>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</si>
  <si>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</si>
  <si>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</si>
  <si>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</si>
  <si>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</si>
  <si>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</si>
  <si>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</si>
  <si>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</si>
  <si>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</si>
  <si>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</si>
  <si>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</si>
  <si>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</si>
  <si>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</si>
  <si>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</si>
  <si>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</si>
  <si>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</si>
  <si>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</si>
  <si>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</si>
  <si>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</si>
  <si>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</si>
  <si>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</si>
  <si>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</si>
  <si>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</si>
  <si>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</si>
  <si>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</si>
  <si>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</si>
  <si>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</si>
  <si>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</si>
  <si>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</si>
  <si>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</si>
  <si>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</si>
  <si>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</si>
  <si>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</si>
  <si>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</si>
  <si>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</si>
  <si>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稲美町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</si>
  <si>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</si>
  <si>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</si>
  <si>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</si>
  <si>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</si>
  <si>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</si>
  <si>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</si>
  <si>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</si>
  <si>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</si>
  <si>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</si>
  <si>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</si>
  <si>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</si>
  <si>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⑤経費回収率については、汚水処理費の増による減少傾向が今後も続くと考えられます。
⑥汚水処理原価については、類似団体比較において優位に推移していますが、今後有収水量の減少が考えられることから、汚水処理費が高くなることが予想されます。そのため、①収益的収支比率全体としても微減傾向が予想されます。
また、⑧水洗化率は約93%と高水準であり、今後大幅な使用料収入の増加が見込まれません。
①収益的収支比率については横ばいで推移していますが、節水機器の普及や節水意識の向上に伴う1人当たりの処理量が微減傾向にあることを鑑みると、農業集落排水処理施設使用料収入の減少と併せて収支状況が悪化するおそれがあります。そのためさらなる経費節減や高効率化に努めつつ、また修繕費等の維持管理費用や下水道管の更新費用等に対する対する適切な使用料の設定も必要であると考えられます。</t>
    <phoneticPr fontId="4"/>
  </si>
  <si>
    <t>既設管渠及び施設、機器類に関しては、必要に応じて、清掃作業並びに躯体補強等により維持管理をしながら継続して使用していく方針です。</t>
    <phoneticPr fontId="4"/>
  </si>
  <si>
    <t>施設の維持管理や汚水処理の費用、一般会計からの繰入金で賄っている施設建設のための企業債の償還金が年々増加していることに加えて、使用料による収入も微減傾向が見込まれます。そのため、引き続き経費節減と効率化に取組み、将来にわたって農業集落排水事業の円滑な運営を図り、衛生的で快適な生活を維持していくため、使用料の改定を検討するとともに、公営企業会計適用に併せて経営戦略の策定についても平成30年度末策定を予定し、農業集落排水事業の健全経営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</si>
</sst>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269568"/>
        <c:axId val="1545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4269568"/>
        <c:axId val="154554368"/>
      </c:lineChart>
      <c:dateAx>
        <c:axId val="154269568"/>
        <c:scaling>
          <c:orientation val="minMax"/>
        </c:scaling>
        <c:delete val="1"/>
        <c:axPos val="b"/>
        <c:numFmt formatCode="ge" sourceLinked="1"/>
        <c:majorTickMark val="none"/>
        <c:minorTickMark val="none"/>
        <c:tickLblPos val="none"/>
        <c:crossAx val="154554368"/>
        <c:crosses val="autoZero"/>
        <c:auto val="1"/>
        <c:lblOffset val="100"/>
        <c:baseTimeUnit val="years"/>
      </c:dateAx>
      <c:valAx>
        <c:axId val="1545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695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50.95</c:v>
                </c:pt>
                <c:pt idx="1">
                  <c:v>55.68</c:v>
                </c:pt>
                <c:pt idx="2">
                  <c:v>51.58</c:v>
                </c:pt>
                <c:pt idx="3">
                  <c:v>51.16</c:v>
                </c:pt>
                <c:pt idx="4">
                  <c:v>51.84</c:v>
                </c:pt>
              </c:numCache>
            </c:numRef>
          </c:val>
        </c:ser>
        <c:dLbls>
          <c:showLegendKey val="0"/>
          <c:showVal val="0"/>
          <c:showCatName val="0"/>
          <c:showSerName val="0"/>
          <c:showPercent val="0"/>
          <c:showBubbleSize val="0"/>
        </c:dLbls>
        <c:gapWidth val="150"/>
        <c:axId val="159529216"/>
        <c:axId val="15955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59529216"/>
        <c:axId val="159555968"/>
      </c:lineChart>
      <c:dateAx>
        <c:axId val="159529216"/>
        <c:scaling>
          <c:orientation val="minMax"/>
        </c:scaling>
        <c:delete val="1"/>
        <c:axPos val="b"/>
        <c:numFmt formatCode="ge" sourceLinked="1"/>
        <c:majorTickMark val="none"/>
        <c:minorTickMark val="none"/>
        <c:tickLblPos val="none"/>
        <c:crossAx val="159555968"/>
        <c:crosses val="autoZero"/>
        <c:auto val="1"/>
        <c:lblOffset val="100"/>
        <c:baseTimeUnit val="years"/>
      </c:dateAx>
      <c:valAx>
        <c:axId val="15955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87.96</c:v>
                </c:pt>
                <c:pt idx="1">
                  <c:v>89.06</c:v>
                </c:pt>
                <c:pt idx="2">
                  <c:v>89.21</c:v>
                </c:pt>
                <c:pt idx="3">
                  <c:v>89.89</c:v>
                </c:pt>
                <c:pt idx="4">
                  <c:v>93.26</c:v>
                </c:pt>
              </c:numCache>
            </c:numRef>
          </c:val>
        </c:ser>
        <c:dLbls>
          <c:showLegendKey val="0"/>
          <c:showVal val="0"/>
          <c:showCatName val="0"/>
          <c:showSerName val="0"/>
          <c:showPercent val="0"/>
          <c:showBubbleSize val="0"/>
        </c:dLbls>
        <c:gapWidth val="150"/>
        <c:axId val="159590272"/>
        <c:axId val="15959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59590272"/>
        <c:axId val="159592448"/>
      </c:lineChart>
      <c:dateAx>
        <c:axId val="159590272"/>
        <c:scaling>
          <c:orientation val="minMax"/>
        </c:scaling>
        <c:delete val="1"/>
        <c:axPos val="b"/>
        <c:numFmt formatCode="ge" sourceLinked="1"/>
        <c:majorTickMark val="none"/>
        <c:minorTickMark val="none"/>
        <c:tickLblPos val="none"/>
        <c:crossAx val="159592448"/>
        <c:crosses val="autoZero"/>
        <c:auto val="1"/>
        <c:lblOffset val="100"/>
        <c:baseTimeUnit val="years"/>
      </c:dateAx>
      <c:valAx>
        <c:axId val="15959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47.81</c:v>
                </c:pt>
                <c:pt idx="1">
                  <c:v>47.58</c:v>
                </c:pt>
                <c:pt idx="2">
                  <c:v>47.39</c:v>
                </c:pt>
                <c:pt idx="3">
                  <c:v>46.13</c:v>
                </c:pt>
                <c:pt idx="4">
                  <c:v>45.81</c:v>
                </c:pt>
              </c:numCache>
            </c:numRef>
          </c:val>
        </c:ser>
        <c:dLbls>
          <c:showLegendKey val="0"/>
          <c:showVal val="0"/>
          <c:showCatName val="0"/>
          <c:showSerName val="0"/>
          <c:showPercent val="0"/>
          <c:showBubbleSize val="0"/>
        </c:dLbls>
        <c:gapWidth val="150"/>
        <c:axId val="154576384"/>
        <c:axId val="15457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576384"/>
        <c:axId val="154578304"/>
      </c:lineChart>
      <c:dateAx>
        <c:axId val="154576384"/>
        <c:scaling>
          <c:orientation val="minMax"/>
        </c:scaling>
        <c:delete val="1"/>
        <c:axPos val="b"/>
        <c:numFmt formatCode="ge" sourceLinked="1"/>
        <c:majorTickMark val="none"/>
        <c:minorTickMark val="none"/>
        <c:tickLblPos val="none"/>
        <c:crossAx val="154578304"/>
        <c:crosses val="autoZero"/>
        <c:auto val="1"/>
        <c:lblOffset val="100"/>
        <c:baseTimeUnit val="years"/>
      </c:dateAx>
      <c:valAx>
        <c:axId val="15457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57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669632"/>
        <c:axId val="1556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69632"/>
        <c:axId val="155671552"/>
      </c:lineChart>
      <c:dateAx>
        <c:axId val="155669632"/>
        <c:scaling>
          <c:orientation val="minMax"/>
        </c:scaling>
        <c:delete val="1"/>
        <c:axPos val="b"/>
        <c:numFmt formatCode="ge" sourceLinked="1"/>
        <c:majorTickMark val="none"/>
        <c:minorTickMark val="none"/>
        <c:tickLblPos val="none"/>
        <c:crossAx val="155671552"/>
        <c:crosses val="autoZero"/>
        <c:auto val="1"/>
        <c:lblOffset val="100"/>
        <c:baseTimeUnit val="years"/>
      </c:dateAx>
      <c:valAx>
        <c:axId val="1556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6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318784"/>
        <c:axId val="15932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18784"/>
        <c:axId val="159320704"/>
      </c:lineChart>
      <c:dateAx>
        <c:axId val="159318784"/>
        <c:scaling>
          <c:orientation val="minMax"/>
        </c:scaling>
        <c:delete val="1"/>
        <c:axPos val="b"/>
        <c:numFmt formatCode="ge" sourceLinked="1"/>
        <c:majorTickMark val="none"/>
        <c:minorTickMark val="none"/>
        <c:tickLblPos val="none"/>
        <c:crossAx val="159320704"/>
        <c:crosses val="autoZero"/>
        <c:auto val="1"/>
        <c:lblOffset val="100"/>
        <c:baseTimeUnit val="years"/>
      </c:dateAx>
      <c:valAx>
        <c:axId val="15932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1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359744"/>
        <c:axId val="15936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59744"/>
        <c:axId val="159361664"/>
      </c:lineChart>
      <c:dateAx>
        <c:axId val="159359744"/>
        <c:scaling>
          <c:orientation val="minMax"/>
        </c:scaling>
        <c:delete val="1"/>
        <c:axPos val="b"/>
        <c:numFmt formatCode="ge" sourceLinked="1"/>
        <c:majorTickMark val="none"/>
        <c:minorTickMark val="none"/>
        <c:tickLblPos val="none"/>
        <c:crossAx val="159361664"/>
        <c:crosses val="autoZero"/>
        <c:auto val="1"/>
        <c:lblOffset val="100"/>
        <c:baseTimeUnit val="years"/>
      </c:dateAx>
      <c:valAx>
        <c:axId val="1593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5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670656"/>
        <c:axId val="15967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670656"/>
        <c:axId val="159672576"/>
      </c:lineChart>
      <c:dateAx>
        <c:axId val="159670656"/>
        <c:scaling>
          <c:orientation val="minMax"/>
        </c:scaling>
        <c:delete val="1"/>
        <c:axPos val="b"/>
        <c:numFmt formatCode="ge" sourceLinked="1"/>
        <c:majorTickMark val="none"/>
        <c:minorTickMark val="none"/>
        <c:tickLblPos val="none"/>
        <c:crossAx val="159672576"/>
        <c:crosses val="autoZero"/>
        <c:auto val="1"/>
        <c:lblOffset val="100"/>
        <c:baseTimeUnit val="years"/>
      </c:dateAx>
      <c:valAx>
        <c:axId val="1596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7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162.77000000000001</c:v>
                </c:pt>
                <c:pt idx="1">
                  <c:v>233.18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9703040"/>
        <c:axId val="1597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59703040"/>
        <c:axId val="159704960"/>
      </c:lineChart>
      <c:dateAx>
        <c:axId val="159703040"/>
        <c:scaling>
          <c:orientation val="minMax"/>
        </c:scaling>
        <c:delete val="1"/>
        <c:axPos val="b"/>
        <c:numFmt formatCode="ge" sourceLinked="1"/>
        <c:majorTickMark val="none"/>
        <c:minorTickMark val="none"/>
        <c:tickLblPos val="none"/>
        <c:crossAx val="159704960"/>
        <c:crosses val="autoZero"/>
        <c:auto val="1"/>
        <c:lblOffset val="100"/>
        <c:baseTimeUnit val="years"/>
      </c:dateAx>
      <c:valAx>
        <c:axId val="15970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61.54</c:v>
                </c:pt>
                <c:pt idx="1">
                  <c:v>61.31</c:v>
                </c:pt>
                <c:pt idx="2">
                  <c:v>61.81</c:v>
                </c:pt>
                <c:pt idx="3">
                  <c:v>57.04</c:v>
                </c:pt>
                <c:pt idx="4">
                  <c:v>54</c:v>
                </c:pt>
              </c:numCache>
            </c:numRef>
          </c:val>
        </c:ser>
        <c:dLbls>
          <c:showLegendKey val="0"/>
          <c:showVal val="0"/>
          <c:showCatName val="0"/>
          <c:showSerName val="0"/>
          <c:showPercent val="0"/>
          <c:showBubbleSize val="0"/>
        </c:dLbls>
        <c:gapWidth val="150"/>
        <c:axId val="159411584"/>
        <c:axId val="15941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59411584"/>
        <c:axId val="159417856"/>
      </c:lineChart>
      <c:dateAx>
        <c:axId val="159411584"/>
        <c:scaling>
          <c:orientation val="minMax"/>
        </c:scaling>
        <c:delete val="1"/>
        <c:axPos val="b"/>
        <c:numFmt formatCode="ge" sourceLinked="1"/>
        <c:majorTickMark val="none"/>
        <c:minorTickMark val="none"/>
        <c:tickLblPos val="none"/>
        <c:crossAx val="159417856"/>
        <c:crosses val="autoZero"/>
        <c:auto val="1"/>
        <c:lblOffset val="100"/>
        <c:baseTimeUnit val="years"/>
      </c:dateAx>
      <c:valAx>
        <c:axId val="15941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1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150.26</c:v>
                </c:pt>
                <c:pt idx="1">
                  <c:v>150</c:v>
                </c:pt>
                <c:pt idx="2">
                  <c:v>151.30000000000001</c:v>
                </c:pt>
                <c:pt idx="3">
                  <c:v>165.96</c:v>
                </c:pt>
                <c:pt idx="4">
                  <c:v>185.67</c:v>
                </c:pt>
              </c:numCache>
            </c:numRef>
          </c:val>
        </c:ser>
        <c:dLbls>
          <c:showLegendKey val="0"/>
          <c:showVal val="0"/>
          <c:showCatName val="0"/>
          <c:showSerName val="0"/>
          <c:showPercent val="0"/>
          <c:showBubbleSize val="0"/>
        </c:dLbls>
        <c:gapWidth val="150"/>
        <c:axId val="159443584"/>
        <c:axId val="1594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59443584"/>
        <c:axId val="159445760"/>
      </c:lineChart>
      <c:dateAx>
        <c:axId val="159443584"/>
        <c:scaling>
          <c:orientation val="minMax"/>
        </c:scaling>
        <c:delete val="1"/>
        <c:axPos val="b"/>
        <c:numFmt formatCode="ge" sourceLinked="1"/>
        <c:majorTickMark val="none"/>
        <c:minorTickMark val="none"/>
        <c:tickLblPos val="none"/>
        <c:crossAx val="159445760"/>
        <c:crosses val="autoZero"/>
        <c:auto val="1"/>
        <c:lblOffset val="100"/>
        <c:baseTimeUnit val="years"/>
      </c:dateAx>
      <c:valAx>
        <c:axId val="1594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4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4" zoomScaleNormal="100" workbookViewId="0">
      <selection activeCell="AO62" sqref="AO1:AO104857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稲美町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31630</v>
      </c>
      <c r="AM8" s="64"/>
      <c r="AN8" s="64"/>
      <c r="AO8" s="64"/>
      <c r="AP8" s="64"/>
      <c r="AQ8" s="64"/>
      <c r="AR8" s="64"/>
      <c r="AS8" s="64"/>
      <c r="AT8" s="63">
        <f>データ!S6</f>
        <v>34.92</v>
      </c>
      <c r="AU8" s="63"/>
      <c r="AV8" s="63"/>
      <c r="AW8" s="63"/>
      <c r="AX8" s="63"/>
      <c r="AY8" s="63"/>
      <c r="AZ8" s="63"/>
      <c r="BA8" s="63"/>
      <c r="BB8" s="63">
        <f>データ!T6</f>
        <v>905.78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15.01</v>
      </c>
      <c r="Q10" s="63"/>
      <c r="R10" s="63"/>
      <c r="S10" s="63"/>
      <c r="T10" s="63"/>
      <c r="U10" s="63"/>
      <c r="V10" s="63"/>
      <c r="W10" s="63">
        <f>データ!P6</f>
        <v>81.64</v>
      </c>
      <c r="X10" s="63"/>
      <c r="Y10" s="63"/>
      <c r="Z10" s="63"/>
      <c r="AA10" s="63"/>
      <c r="AB10" s="63"/>
      <c r="AC10" s="63"/>
      <c r="AD10" s="64">
        <f>データ!Q6</f>
        <v>1970</v>
      </c>
      <c r="AE10" s="64"/>
      <c r="AF10" s="64"/>
      <c r="AG10" s="64"/>
      <c r="AH10" s="64"/>
      <c r="AI10" s="64"/>
      <c r="AJ10" s="64"/>
      <c r="AK10" s="2"/>
      <c r="AL10" s="64">
        <f>データ!U6</f>
        <v>4735</v>
      </c>
      <c r="AM10" s="64"/>
      <c r="AN10" s="64"/>
      <c r="AO10" s="64"/>
      <c r="AP10" s="64"/>
      <c r="AQ10" s="64"/>
      <c r="AR10" s="64"/>
      <c r="AS10" s="64"/>
      <c r="AT10" s="63">
        <f>データ!V6</f>
        <v>1.17</v>
      </c>
      <c r="AU10" s="63"/>
      <c r="AV10" s="63"/>
      <c r="AW10" s="63"/>
      <c r="AX10" s="63"/>
      <c r="AY10" s="63"/>
      <c r="AZ10" s="63"/>
      <c r="BA10" s="63"/>
      <c r="BB10" s="63">
        <f>データ!W6</f>
        <v>4047.01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4doWjV9iytMf0h64gZ41BNpIM7K0PFw9Fc+TSaDHr0ePc7X+0Ico8vD6XRyt3BDsBIU/xfOlpvzk+jYlUeoXEg==" saltValue="1SYbnwYZErCZPvtpgquzVg=="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N1" workbookViewId="0">
      <selection activeCell="CP8" sqref="CP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283819</v>
      </c>
      <c r="D6" s="31">
        <f t="shared" si="3"/>
        <v>47</v>
      </c>
      <c r="E6" s="31">
        <f t="shared" si="3"/>
        <v>17</v>
      </c>
      <c r="F6" s="31">
        <f t="shared" si="3"/>
        <v>5</v>
      </c>
      <c r="G6" s="31">
        <f t="shared" si="3"/>
        <v>0</v>
      </c>
      <c r="H6" s="31" t="str">
        <f t="shared" si="3"/>
        <v>兵庫県　稲美町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15.01</v>
      </c>
      <c r="P6" s="32">
        <f t="shared" si="3"/>
        <v>81.64</v>
      </c>
      <c r="Q6" s="32">
        <f t="shared" si="3"/>
        <v>1970</v>
      </c>
      <c r="R6" s="32">
        <f t="shared" si="3"/>
        <v>31630</v>
      </c>
      <c r="S6" s="32">
        <f t="shared" si="3"/>
        <v>34.92</v>
      </c>
      <c r="T6" s="32">
        <f t="shared" si="3"/>
        <v>905.78</v>
      </c>
      <c r="U6" s="32">
        <f t="shared" si="3"/>
        <v>4735</v>
      </c>
      <c r="V6" s="32">
        <f t="shared" si="3"/>
        <v>1.17</v>
      </c>
      <c r="W6" s="32">
        <f t="shared" si="3"/>
        <v>4047.01</v>
      </c>
      <c r="X6" s="33">
        <f>IF(X7="",NA(),X7)</f>
        <v>47.81</v>
      </c>
      <c r="Y6" s="33">
        <f t="shared" ref="Y6:AG6" si="4">IF(Y7="",NA(),Y7)</f>
        <v>47.58</v>
      </c>
      <c r="Z6" s="33">
        <f t="shared" si="4"/>
        <v>47.39</v>
      </c>
      <c r="AA6" s="33">
        <f t="shared" si="4"/>
        <v>46.13</v>
      </c>
      <c r="AB6" s="33">
        <f t="shared" si="4"/>
        <v>45.81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162.77000000000001</v>
      </c>
      <c r="BF6" s="33">
        <f t="shared" ref="BF6:BN6" si="7">IF(BF7="",NA(),BF7)</f>
        <v>233.18</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61.54</v>
      </c>
      <c r="BQ6" s="33">
        <f t="shared" ref="BQ6:BY6" si="8">IF(BQ7="",NA(),BQ7)</f>
        <v>61.31</v>
      </c>
      <c r="BR6" s="33">
        <f t="shared" si="8"/>
        <v>61.81</v>
      </c>
      <c r="BS6" s="33">
        <f t="shared" si="8"/>
        <v>57.04</v>
      </c>
      <c r="BT6" s="33">
        <f t="shared" si="8"/>
        <v>54</v>
      </c>
      <c r="BU6" s="33">
        <f t="shared" si="8"/>
        <v>51.56</v>
      </c>
      <c r="BV6" s="33">
        <f t="shared" si="8"/>
        <v>51.03</v>
      </c>
      <c r="BW6" s="33">
        <f t="shared" si="8"/>
        <v>50.9</v>
      </c>
      <c r="BX6" s="33">
        <f t="shared" si="8"/>
        <v>50.82</v>
      </c>
      <c r="BY6" s="33">
        <f t="shared" si="8"/>
        <v>52.19</v>
      </c>
      <c r="BZ6" s="32" t="str">
        <f>IF(BZ7="","",IF(BZ7="-","【-】","【"&amp;SUBSTITUTE(TEXT(BZ7,"#,##0.00"),"-","△")&amp;"】"))</f>
        <v>【52.78】</v>
      </c>
      <c r="CA6" s="33">
        <f>IF(CA7="",NA(),CA7)</f>
        <v>150.26</v>
      </c>
      <c r="CB6" s="33">
        <f t="shared" ref="CB6:CJ6" si="9">IF(CB7="",NA(),CB7)</f>
        <v>150</v>
      </c>
      <c r="CC6" s="33">
        <f t="shared" si="9"/>
        <v>151.30000000000001</v>
      </c>
      <c r="CD6" s="33">
        <f t="shared" si="9"/>
        <v>165.96</v>
      </c>
      <c r="CE6" s="33">
        <f t="shared" si="9"/>
        <v>185.67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50.95</v>
      </c>
      <c r="CM6" s="33">
        <f t="shared" ref="CM6:CU6" si="10">IF(CM7="",NA(),CM7)</f>
        <v>55.68</v>
      </c>
      <c r="CN6" s="33">
        <f t="shared" si="10"/>
        <v>51.58</v>
      </c>
      <c r="CO6" s="33">
        <f t="shared" si="10"/>
        <v>51.16</v>
      </c>
      <c r="CP6" s="33">
        <f t="shared" si="10"/>
        <v>51.84</v>
      </c>
      <c r="CQ6" s="33">
        <f t="shared" si="10"/>
        <v>55.2</v>
      </c>
      <c r="CR6" s="33">
        <f t="shared" si="10"/>
        <v>54.74</v>
      </c>
      <c r="CS6" s="33">
        <f t="shared" si="10"/>
        <v>53.78</v>
      </c>
      <c r="CT6" s="33">
        <f t="shared" si="10"/>
        <v>53.24</v>
      </c>
      <c r="CU6" s="33">
        <f t="shared" si="10"/>
        <v>52.31</v>
      </c>
      <c r="CV6" s="32" t="str">
        <f>IF(CV7="","",IF(CV7="-","【-】","【"&amp;SUBSTITUTE(TEXT(CV7,"#,##0.00"),"-","△")&amp;"】"))</f>
        <v>【52.74】</v>
      </c>
      <c r="CW6" s="33">
        <f>IF(CW7="",NA(),CW7)</f>
        <v>87.96</v>
      </c>
      <c r="CX6" s="33">
        <f t="shared" ref="CX6:DF6" si="11">IF(CX7="",NA(),CX7)</f>
        <v>89.06</v>
      </c>
      <c r="CY6" s="33">
        <f t="shared" si="11"/>
        <v>89.21</v>
      </c>
      <c r="CZ6" s="33">
        <f t="shared" si="11"/>
        <v>89.89</v>
      </c>
      <c r="DA6" s="33">
        <f t="shared" si="11"/>
        <v>93.26</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283819</v>
      </c>
      <c r="D7" s="35">
        <v>47</v>
      </c>
      <c r="E7" s="35">
        <v>17</v>
      </c>
      <c r="F7" s="35">
        <v>5</v>
      </c>
      <c r="G7" s="35">
        <v>0</v>
      </c>
      <c r="H7" s="35" t="s">
        <v>96</v>
      </c>
      <c r="I7" s="35" t="s">
        <v>97</v>
      </c>
      <c r="J7" s="35" t="s">
        <v>98</v>
      </c>
      <c r="K7" s="35" t="s">
        <v>99</v>
      </c>
      <c r="L7" s="35" t="s">
        <v>100</v>
      </c>
      <c r="M7" s="36" t="s">
        <v>101</v>
      </c>
      <c r="N7" s="36" t="s">
        <v>102</v>
      </c>
      <c r="O7" s="36">
        <v>15.01</v>
      </c>
      <c r="P7" s="36">
        <v>81.64</v>
      </c>
      <c r="Q7" s="36">
        <v>1970</v>
      </c>
      <c r="R7" s="36">
        <v>31630</v>
      </c>
      <c r="S7" s="36">
        <v>34.92</v>
      </c>
      <c r="T7" s="36">
        <v>905.78</v>
      </c>
      <c r="U7" s="36">
        <v>4735</v>
      </c>
      <c r="V7" s="36">
        <v>1.17</v>
      </c>
      <c r="W7" s="36">
        <v>4047.01</v>
      </c>
      <c r="X7" s="36">
        <v>47.81</v>
      </c>
      <c r="Y7" s="36">
        <v>47.58</v>
      </c>
      <c r="Z7" s="36">
        <v>47.39</v>
      </c>
      <c r="AA7" s="36">
        <v>46.13</v>
      </c>
      <c r="AB7" s="36">
        <v>45.81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162.77000000000001</v>
      </c>
      <c r="BF7" s="36">
        <v>233.18</v>
      </c>
      <c r="BG7" s="36">
        <v>0</v>
      </c>
      <c r="BH7" s="36">
        <v>0</v>
      </c>
      <c r="BI7" s="36">
        <v>0</v>
      </c>
      <c r="BJ7" s="36">
        <v>1239.2</v>
      </c>
      <c r="BK7" s="36">
        <v>1197.82</v>
      </c>
      <c r="BL7" s="36">
        <v>1126.77</v>
      </c>
      <c r="BM7" s="36">
        <v>1044.8</v>
      </c>
      <c r="BN7" s="36">
        <v>1081.8</v>
      </c>
      <c r="BO7" s="36">
        <v>1015.77</v>
      </c>
      <c r="BP7" s="36">
        <v>61.54</v>
      </c>
      <c r="BQ7" s="36">
        <v>61.31</v>
      </c>
      <c r="BR7" s="36">
        <v>61.81</v>
      </c>
      <c r="BS7" s="36">
        <v>57.04</v>
      </c>
      <c r="BT7" s="36">
        <v>54</v>
      </c>
      <c r="BU7" s="36">
        <v>51.56</v>
      </c>
      <c r="BV7" s="36">
        <v>51.03</v>
      </c>
      <c r="BW7" s="36">
        <v>50.9</v>
      </c>
      <c r="BX7" s="36">
        <v>50.82</v>
      </c>
      <c r="BY7" s="36">
        <v>52.19</v>
      </c>
      <c r="BZ7" s="36">
        <v>52.78</v>
      </c>
      <c r="CA7" s="36">
        <v>150.26</v>
      </c>
      <c r="CB7" s="36">
        <v>150</v>
      </c>
      <c r="CC7" s="36">
        <v>151.30000000000001</v>
      </c>
      <c r="CD7" s="36">
        <v>165.96</v>
      </c>
      <c r="CE7" s="36">
        <v>185.67</v>
      </c>
      <c r="CF7" s="36">
        <v>283.26</v>
      </c>
      <c r="CG7" s="36">
        <v>289.60000000000002</v>
      </c>
      <c r="CH7" s="36">
        <v>293.27</v>
      </c>
      <c r="CI7" s="36">
        <v>300.52</v>
      </c>
      <c r="CJ7" s="36">
        <v>296.14</v>
      </c>
      <c r="CK7" s="36">
        <v>289.81</v>
      </c>
      <c r="CL7" s="36">
        <v>50.95</v>
      </c>
      <c r="CM7" s="36">
        <v>55.68</v>
      </c>
      <c r="CN7" s="36">
        <v>51.58</v>
      </c>
      <c r="CO7" s="36">
        <v>51.16</v>
      </c>
      <c r="CP7" s="36">
        <v>51.84</v>
      </c>
      <c r="CQ7" s="36">
        <v>55.2</v>
      </c>
      <c r="CR7" s="36">
        <v>54.74</v>
      </c>
      <c r="CS7" s="36">
        <v>53.78</v>
      </c>
      <c r="CT7" s="36">
        <v>53.24</v>
      </c>
      <c r="CU7" s="36">
        <v>52.31</v>
      </c>
      <c r="CV7" s="36">
        <v>52.74</v>
      </c>
      <c r="CW7" s="36">
        <v>87.96</v>
      </c>
      <c r="CX7" s="36">
        <v>89.06</v>
      </c>
      <c r="CY7" s="36">
        <v>89.21</v>
      </c>
      <c r="CZ7" s="36">
        <v>89.89</v>
      </c>
      <c r="DA7" s="36">
        <v>93.26</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2017-02-20T05:47:13Z</cp:lastPrinted>
  <dcterms:created xsi:type="dcterms:W3CDTF">2017-02-08T03:13:08Z</dcterms:created>
  <dcterms:modified xsi:type="dcterms:W3CDTF">2017-02-20T05:47:42Z</dcterms:modified>
  <cp:category/>
</cp:coreProperties>
</file>