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<sst xmlns="http://schemas.openxmlformats.org/spreadsheetml/2006/main" count="226" uniqueCount="111">
  <si>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</si>
  <si>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</si>
  <si>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</si>
  <si>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</si>
  <si>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</si>
  <si>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</si>
  <si>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</si>
  <si>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</si>
  <si>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</si>
  <si>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</si>
  <si>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</si>
  <si>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</si>
  <si>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</si>
  <si>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</si>
  <si>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</si>
  <si>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</si>
  <si>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</si>
  <si>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</si>
  <si>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</si>
  <si>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</si>
  <si>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</si>
  <si>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</si>
  <si>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</si>
  <si>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</si>
  <si>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</si>
  <si>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</si>
  <si>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</si>
  <si>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</si>
  <si>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</si>
  <si>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</si>
  <si>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</si>
  <si>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</si>
  <si>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</si>
  <si>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</si>
  <si>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</si>
  <si>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</si>
  <si>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</si>
  <si>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</si>
  <si>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</si>
  <si>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</si>
  <si>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</si>
  <si>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</si>
  <si>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</si>
  <si>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</si>
  <si>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</si>
  <si>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</si>
  <si>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</si>
  <si>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</si>
  <si>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</si>
  <si>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</si>
  <si>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</si>
  <si>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</si>
  <si>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</si>
  <si>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</si>
  <si>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</si>
  <si>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</si>
  <si>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</si>
  <si>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</si>
  <si>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</si>
  <si>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</si>
  <si>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</si>
  <si>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</si>
  <si>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</si>
  <si>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</si>
  <si>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</si>
  <si>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</si>
  <si>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</si>
  <si>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</si>
  <si>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</si>
  <si>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</si>
  <si>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</si>
  <si>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</si>
  <si>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</si>
  <si>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</si>
  <si>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</si>
  <si>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</si>
  <si>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</si>
  <si>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</si>
  <si>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</si>
  <si>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</si>
  <si>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</si>
  <si>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</si>
  <si>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</si>
  <si>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</si>
  <si>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</si>
  <si>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</si>
  <si>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</si>
  <si>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</si>
  <si>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</si>
  <si>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</si>
  <si>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</si>
  <si>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</si>
  <si>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</si>
  <si>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</si>
  <si>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</si>
  <si>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</si>
  <si>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稲美町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</si>
  <si>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</si>
  <si>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</si>
  <si>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</si>
  <si>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</si>
  <si>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</si>
  <si>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</si>
  <si>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</si>
  <si>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</si>
  <si>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</si>
  <si>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</si>
  <si>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</si>
  <si>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④企業債残高対事業規模比率については、微減傾向にはありますが、今後の下水道管更新などにより増加することが予想されます。
⑥汚水処理原価については、類似団体比較において優位に推移していますが、今後有収水量の大幅な増加が見込めない一方で、汚水処理に要する企業債の償還金が年々増加していることから、汚水処理費が高くなることが予想されます。
⑧水洗化率が約97％と高水準であり、類似団体比較において優位に推移していますが、その一方で、今後大幅な使用料収入の増加が見込まれないことが示唆されます。
①収益的収支比率については横ばいで推移していますが、節水機器の普及や節水意識の向上に伴う1人当たりの処理量が微減傾向にあることを鑑みると、下水道使用料収入の減少と併せて収支状況が悪化するおそれがあります。そのためさらなる経費節減や高効率化に努めつつ、また修繕費等の維持管理費用や下水道管の更新費用等に対する対する適切な使用料の設定も必要であると考えられます。
</t>
    <phoneticPr fontId="4"/>
  </si>
  <si>
    <t>既設管渠及び施設、機器類に関しては、必要に応じて、清掃作業並びに躯体補強等により維持管理をしながら継続して使用していく方針です。
③管渠改善率については、下水道管の更新時期に併せて、今後増加していくことが見込まれます。</t>
    <phoneticPr fontId="4"/>
  </si>
  <si>
    <t>下水道整備に要した企業債の償還金が年々増加していることに加えて、使用料による収入も微減傾向が見込まれます。そのため、引き続き経費節減と効率化に取り組み、将来にわたって下水道事業の円滑な運営を図り、衛生的で快適な生活を維持していくため、使用料の改定を検討するとともに、公営企業会計適用に併せて経営戦略の策定についても平成30年度末策定を予定し、下水道事業の健全経営を目指し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</si>
</sst>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quot;-&quot;">
                  <c:v>0.08</c:v>
                </c:pt>
              </c:numCache>
            </c:numRef>
          </c:val>
        </c:ser>
        <c:dLbls>
          <c:showLegendKey val="0"/>
          <c:showVal val="0"/>
          <c:showCatName val="0"/>
          <c:showSerName val="0"/>
          <c:showPercent val="0"/>
          <c:showBubbleSize val="0"/>
        </c:dLbls>
        <c:gapWidth val="150"/>
        <c:axId val="154072960"/>
        <c:axId val="15435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154072960"/>
        <c:axId val="154357760"/>
      </c:lineChart>
      <c:dateAx>
        <c:axId val="154072960"/>
        <c:scaling>
          <c:orientation val="minMax"/>
        </c:scaling>
        <c:delete val="1"/>
        <c:axPos val="b"/>
        <c:numFmt formatCode="ge" sourceLinked="1"/>
        <c:majorTickMark val="none"/>
        <c:minorTickMark val="none"/>
        <c:tickLblPos val="none"/>
        <c:crossAx val="154357760"/>
        <c:crosses val="autoZero"/>
        <c:auto val="1"/>
        <c:lblOffset val="100"/>
        <c:baseTimeUnit val="years"/>
      </c:dateAx>
      <c:valAx>
        <c:axId val="15435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07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7427968"/>
        <c:axId val="15745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157427968"/>
        <c:axId val="157454720"/>
      </c:lineChart>
      <c:dateAx>
        <c:axId val="157427968"/>
        <c:scaling>
          <c:orientation val="minMax"/>
        </c:scaling>
        <c:delete val="1"/>
        <c:axPos val="b"/>
        <c:numFmt formatCode="ge" sourceLinked="1"/>
        <c:majorTickMark val="none"/>
        <c:minorTickMark val="none"/>
        <c:tickLblPos val="none"/>
        <c:crossAx val="157454720"/>
        <c:crosses val="autoZero"/>
        <c:auto val="1"/>
        <c:lblOffset val="100"/>
        <c:baseTimeUnit val="years"/>
      </c:dateAx>
      <c:valAx>
        <c:axId val="15745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42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96.77</c:v>
                </c:pt>
                <c:pt idx="1">
                  <c:v>97.24</c:v>
                </c:pt>
                <c:pt idx="2">
                  <c:v>98.58</c:v>
                </c:pt>
                <c:pt idx="3">
                  <c:v>98.59</c:v>
                </c:pt>
                <c:pt idx="4">
                  <c:v>97.17</c:v>
                </c:pt>
              </c:numCache>
            </c:numRef>
          </c:val>
        </c:ser>
        <c:dLbls>
          <c:showLegendKey val="0"/>
          <c:showVal val="0"/>
          <c:showCatName val="0"/>
          <c:showSerName val="0"/>
          <c:showPercent val="0"/>
          <c:showBubbleSize val="0"/>
        </c:dLbls>
        <c:gapWidth val="150"/>
        <c:axId val="157489024"/>
        <c:axId val="15749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157489024"/>
        <c:axId val="157491200"/>
      </c:lineChart>
      <c:dateAx>
        <c:axId val="157489024"/>
        <c:scaling>
          <c:orientation val="minMax"/>
        </c:scaling>
        <c:delete val="1"/>
        <c:axPos val="b"/>
        <c:numFmt formatCode="ge" sourceLinked="1"/>
        <c:majorTickMark val="none"/>
        <c:minorTickMark val="none"/>
        <c:tickLblPos val="none"/>
        <c:crossAx val="157491200"/>
        <c:crosses val="autoZero"/>
        <c:auto val="1"/>
        <c:lblOffset val="100"/>
        <c:baseTimeUnit val="years"/>
      </c:dateAx>
      <c:valAx>
        <c:axId val="15749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48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56.09</c:v>
                </c:pt>
                <c:pt idx="1">
                  <c:v>50.43</c:v>
                </c:pt>
                <c:pt idx="2">
                  <c:v>49.51</c:v>
                </c:pt>
                <c:pt idx="3">
                  <c:v>49.67</c:v>
                </c:pt>
                <c:pt idx="4">
                  <c:v>49.5</c:v>
                </c:pt>
              </c:numCache>
            </c:numRef>
          </c:val>
        </c:ser>
        <c:dLbls>
          <c:showLegendKey val="0"/>
          <c:showVal val="0"/>
          <c:showCatName val="0"/>
          <c:showSerName val="0"/>
          <c:showPercent val="0"/>
          <c:showBubbleSize val="0"/>
        </c:dLbls>
        <c:gapWidth val="150"/>
        <c:axId val="154379776"/>
        <c:axId val="15438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379776"/>
        <c:axId val="154381696"/>
      </c:lineChart>
      <c:dateAx>
        <c:axId val="154379776"/>
        <c:scaling>
          <c:orientation val="minMax"/>
        </c:scaling>
        <c:delete val="1"/>
        <c:axPos val="b"/>
        <c:numFmt formatCode="ge" sourceLinked="1"/>
        <c:majorTickMark val="none"/>
        <c:minorTickMark val="none"/>
        <c:tickLblPos val="none"/>
        <c:crossAx val="154381696"/>
        <c:crosses val="autoZero"/>
        <c:auto val="1"/>
        <c:lblOffset val="100"/>
        <c:baseTimeUnit val="years"/>
      </c:dateAx>
      <c:valAx>
        <c:axId val="15438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37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6980352"/>
        <c:axId val="15698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6980352"/>
        <c:axId val="156982272"/>
      </c:lineChart>
      <c:dateAx>
        <c:axId val="156980352"/>
        <c:scaling>
          <c:orientation val="minMax"/>
        </c:scaling>
        <c:delete val="1"/>
        <c:axPos val="b"/>
        <c:numFmt formatCode="ge" sourceLinked="1"/>
        <c:majorTickMark val="none"/>
        <c:minorTickMark val="none"/>
        <c:tickLblPos val="none"/>
        <c:crossAx val="156982272"/>
        <c:crosses val="autoZero"/>
        <c:auto val="1"/>
        <c:lblOffset val="100"/>
        <c:baseTimeUnit val="years"/>
      </c:dateAx>
      <c:valAx>
        <c:axId val="15698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98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090560"/>
        <c:axId val="15709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090560"/>
        <c:axId val="157092480"/>
      </c:lineChart>
      <c:dateAx>
        <c:axId val="157090560"/>
        <c:scaling>
          <c:orientation val="minMax"/>
        </c:scaling>
        <c:delete val="1"/>
        <c:axPos val="b"/>
        <c:numFmt formatCode="ge" sourceLinked="1"/>
        <c:majorTickMark val="none"/>
        <c:minorTickMark val="none"/>
        <c:tickLblPos val="none"/>
        <c:crossAx val="157092480"/>
        <c:crosses val="autoZero"/>
        <c:auto val="1"/>
        <c:lblOffset val="100"/>
        <c:baseTimeUnit val="years"/>
      </c:dateAx>
      <c:valAx>
        <c:axId val="15709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09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133056"/>
        <c:axId val="15713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133056"/>
        <c:axId val="157139328"/>
      </c:lineChart>
      <c:dateAx>
        <c:axId val="157133056"/>
        <c:scaling>
          <c:orientation val="minMax"/>
        </c:scaling>
        <c:delete val="1"/>
        <c:axPos val="b"/>
        <c:numFmt formatCode="ge" sourceLinked="1"/>
        <c:majorTickMark val="none"/>
        <c:minorTickMark val="none"/>
        <c:tickLblPos val="none"/>
        <c:crossAx val="157139328"/>
        <c:crosses val="autoZero"/>
        <c:auto val="1"/>
        <c:lblOffset val="100"/>
        <c:baseTimeUnit val="years"/>
      </c:dateAx>
      <c:valAx>
        <c:axId val="15713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13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173632"/>
        <c:axId val="15718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173632"/>
        <c:axId val="157184000"/>
      </c:lineChart>
      <c:dateAx>
        <c:axId val="157173632"/>
        <c:scaling>
          <c:orientation val="minMax"/>
        </c:scaling>
        <c:delete val="1"/>
        <c:axPos val="b"/>
        <c:numFmt formatCode="ge" sourceLinked="1"/>
        <c:majorTickMark val="none"/>
        <c:minorTickMark val="none"/>
        <c:tickLblPos val="none"/>
        <c:crossAx val="157184000"/>
        <c:crosses val="autoZero"/>
        <c:auto val="1"/>
        <c:lblOffset val="100"/>
        <c:baseTimeUnit val="years"/>
      </c:dateAx>
      <c:valAx>
        <c:axId val="15718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17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1860.79</c:v>
                </c:pt>
                <c:pt idx="1">
                  <c:v>2128.3000000000002</c:v>
                </c:pt>
                <c:pt idx="2">
                  <c:v>2013.34</c:v>
                </c:pt>
                <c:pt idx="3">
                  <c:v>1930.77</c:v>
                </c:pt>
                <c:pt idx="4">
                  <c:v>1549.48</c:v>
                </c:pt>
              </c:numCache>
            </c:numRef>
          </c:val>
        </c:ser>
        <c:dLbls>
          <c:showLegendKey val="0"/>
          <c:showVal val="0"/>
          <c:showCatName val="0"/>
          <c:showSerName val="0"/>
          <c:showPercent val="0"/>
          <c:showBubbleSize val="0"/>
        </c:dLbls>
        <c:gapWidth val="150"/>
        <c:axId val="157208576"/>
        <c:axId val="15721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157208576"/>
        <c:axId val="157210496"/>
      </c:lineChart>
      <c:dateAx>
        <c:axId val="157208576"/>
        <c:scaling>
          <c:orientation val="minMax"/>
        </c:scaling>
        <c:delete val="1"/>
        <c:axPos val="b"/>
        <c:numFmt formatCode="ge" sourceLinked="1"/>
        <c:majorTickMark val="none"/>
        <c:minorTickMark val="none"/>
        <c:tickLblPos val="none"/>
        <c:crossAx val="157210496"/>
        <c:crosses val="autoZero"/>
        <c:auto val="1"/>
        <c:lblOffset val="100"/>
        <c:baseTimeUnit val="years"/>
      </c:dateAx>
      <c:valAx>
        <c:axId val="15721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20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88.09</c:v>
                </c:pt>
                <c:pt idx="1">
                  <c:v>77.95</c:v>
                </c:pt>
                <c:pt idx="2">
                  <c:v>78.06</c:v>
                </c:pt>
                <c:pt idx="3">
                  <c:v>81.39</c:v>
                </c:pt>
                <c:pt idx="4">
                  <c:v>98.93</c:v>
                </c:pt>
              </c:numCache>
            </c:numRef>
          </c:val>
        </c:ser>
        <c:dLbls>
          <c:showLegendKey val="0"/>
          <c:showVal val="0"/>
          <c:showCatName val="0"/>
          <c:showSerName val="0"/>
          <c:showPercent val="0"/>
          <c:showBubbleSize val="0"/>
        </c:dLbls>
        <c:gapWidth val="150"/>
        <c:axId val="157248896"/>
        <c:axId val="15725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157248896"/>
        <c:axId val="157255168"/>
      </c:lineChart>
      <c:dateAx>
        <c:axId val="157248896"/>
        <c:scaling>
          <c:orientation val="minMax"/>
        </c:scaling>
        <c:delete val="1"/>
        <c:axPos val="b"/>
        <c:numFmt formatCode="ge" sourceLinked="1"/>
        <c:majorTickMark val="none"/>
        <c:minorTickMark val="none"/>
        <c:tickLblPos val="none"/>
        <c:crossAx val="157255168"/>
        <c:crosses val="autoZero"/>
        <c:auto val="1"/>
        <c:lblOffset val="100"/>
        <c:baseTimeUnit val="years"/>
      </c:dateAx>
      <c:valAx>
        <c:axId val="15725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24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119.67</c:v>
                </c:pt>
                <c:pt idx="1">
                  <c:v>135.49</c:v>
                </c:pt>
                <c:pt idx="2">
                  <c:v>135.82</c:v>
                </c:pt>
                <c:pt idx="3">
                  <c:v>135.94999999999999</c:v>
                </c:pt>
                <c:pt idx="4">
                  <c:v>117.57</c:v>
                </c:pt>
              </c:numCache>
            </c:numRef>
          </c:val>
        </c:ser>
        <c:dLbls>
          <c:showLegendKey val="0"/>
          <c:showVal val="0"/>
          <c:showCatName val="0"/>
          <c:showSerName val="0"/>
          <c:showPercent val="0"/>
          <c:showBubbleSize val="0"/>
        </c:dLbls>
        <c:gapWidth val="150"/>
        <c:axId val="157276800"/>
        <c:axId val="15727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157276800"/>
        <c:axId val="157278976"/>
      </c:lineChart>
      <c:dateAx>
        <c:axId val="157276800"/>
        <c:scaling>
          <c:orientation val="minMax"/>
        </c:scaling>
        <c:delete val="1"/>
        <c:axPos val="b"/>
        <c:numFmt formatCode="ge" sourceLinked="1"/>
        <c:majorTickMark val="none"/>
        <c:minorTickMark val="none"/>
        <c:tickLblPos val="none"/>
        <c:crossAx val="157278976"/>
        <c:crosses val="autoZero"/>
        <c:auto val="1"/>
        <c:lblOffset val="100"/>
        <c:baseTimeUnit val="years"/>
      </c:dateAx>
      <c:valAx>
        <c:axId val="15727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27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H52"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稲美町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31630</v>
      </c>
      <c r="AM8" s="47"/>
      <c r="AN8" s="47"/>
      <c r="AO8" s="47"/>
      <c r="AP8" s="47"/>
      <c r="AQ8" s="47"/>
      <c r="AR8" s="47"/>
      <c r="AS8" s="47"/>
      <c r="AT8" s="43">
        <f>データ!S6</f>
        <v>34.92</v>
      </c>
      <c r="AU8" s="43"/>
      <c r="AV8" s="43"/>
      <c r="AW8" s="43"/>
      <c r="AX8" s="43"/>
      <c r="AY8" s="43"/>
      <c r="AZ8" s="43"/>
      <c r="BA8" s="43"/>
      <c r="BB8" s="43">
        <f>データ!T6</f>
        <v>905.78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54.52</v>
      </c>
      <c r="Q10" s="43"/>
      <c r="R10" s="43"/>
      <c r="S10" s="43"/>
      <c r="T10" s="43"/>
      <c r="U10" s="43"/>
      <c r="V10" s="43"/>
      <c r="W10" s="43">
        <f>データ!P6</f>
        <v>91.77</v>
      </c>
      <c r="X10" s="43"/>
      <c r="Y10" s="43"/>
      <c r="Z10" s="43"/>
      <c r="AA10" s="43"/>
      <c r="AB10" s="43"/>
      <c r="AC10" s="43"/>
      <c r="AD10" s="47">
        <f>データ!Q6</f>
        <v>1970</v>
      </c>
      <c r="AE10" s="47"/>
      <c r="AF10" s="47"/>
      <c r="AG10" s="47"/>
      <c r="AH10" s="47"/>
      <c r="AI10" s="47"/>
      <c r="AJ10" s="47"/>
      <c r="AK10" s="2"/>
      <c r="AL10" s="47">
        <f>データ!U6</f>
        <v>17195</v>
      </c>
      <c r="AM10" s="47"/>
      <c r="AN10" s="47"/>
      <c r="AO10" s="47"/>
      <c r="AP10" s="47"/>
      <c r="AQ10" s="47"/>
      <c r="AR10" s="47"/>
      <c r="AS10" s="47"/>
      <c r="AT10" s="43">
        <f>データ!V6</f>
        <v>5.24</v>
      </c>
      <c r="AU10" s="43"/>
      <c r="AV10" s="43"/>
      <c r="AW10" s="43"/>
      <c r="AX10" s="43"/>
      <c r="AY10" s="43"/>
      <c r="AZ10" s="43"/>
      <c r="BA10" s="43"/>
      <c r="BB10" s="43">
        <f>データ!W6</f>
        <v>3281.49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283819</v>
      </c>
      <c r="D6" s="31">
        <f t="shared" si="3"/>
        <v>47</v>
      </c>
      <c r="E6" s="31">
        <f t="shared" si="3"/>
        <v>17</v>
      </c>
      <c r="F6" s="31">
        <f t="shared" si="3"/>
        <v>1</v>
      </c>
      <c r="G6" s="31">
        <f t="shared" si="3"/>
        <v>0</v>
      </c>
      <c r="H6" s="31" t="str">
        <f t="shared" si="3"/>
        <v>兵庫県　稲美町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54.52</v>
      </c>
      <c r="P6" s="32">
        <f t="shared" si="3"/>
        <v>91.77</v>
      </c>
      <c r="Q6" s="32">
        <f t="shared" si="3"/>
        <v>1970</v>
      </c>
      <c r="R6" s="32">
        <f t="shared" si="3"/>
        <v>31630</v>
      </c>
      <c r="S6" s="32">
        <f t="shared" si="3"/>
        <v>34.92</v>
      </c>
      <c r="T6" s="32">
        <f t="shared" si="3"/>
        <v>905.78</v>
      </c>
      <c r="U6" s="32">
        <f t="shared" si="3"/>
        <v>17195</v>
      </c>
      <c r="V6" s="32">
        <f t="shared" si="3"/>
        <v>5.24</v>
      </c>
      <c r="W6" s="32">
        <f t="shared" si="3"/>
        <v>3281.49</v>
      </c>
      <c r="X6" s="33">
        <f>IF(X7="",NA(),X7)</f>
        <v>56.09</v>
      </c>
      <c r="Y6" s="33">
        <f t="shared" ref="Y6:AG6" si="4">IF(Y7="",NA(),Y7)</f>
        <v>50.43</v>
      </c>
      <c r="Z6" s="33">
        <f t="shared" si="4"/>
        <v>49.51</v>
      </c>
      <c r="AA6" s="33">
        <f t="shared" si="4"/>
        <v>49.67</v>
      </c>
      <c r="AB6" s="33">
        <f t="shared" si="4"/>
        <v>49.5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1860.79</v>
      </c>
      <c r="BF6" s="33">
        <f t="shared" ref="BF6:BN6" si="7">IF(BF7="",NA(),BF7)</f>
        <v>2128.3000000000002</v>
      </c>
      <c r="BG6" s="33">
        <f t="shared" si="7"/>
        <v>2013.34</v>
      </c>
      <c r="BH6" s="33">
        <f t="shared" si="7"/>
        <v>1930.77</v>
      </c>
      <c r="BI6" s="33">
        <f t="shared" si="7"/>
        <v>1549.48</v>
      </c>
      <c r="BJ6" s="33">
        <f t="shared" si="7"/>
        <v>1334.01</v>
      </c>
      <c r="BK6" s="33">
        <f t="shared" si="7"/>
        <v>1273.52</v>
      </c>
      <c r="BL6" s="33">
        <f t="shared" si="7"/>
        <v>1209.95</v>
      </c>
      <c r="BM6" s="33">
        <f t="shared" si="7"/>
        <v>1136.5</v>
      </c>
      <c r="BN6" s="33">
        <f t="shared" si="7"/>
        <v>1118.56</v>
      </c>
      <c r="BO6" s="32" t="str">
        <f>IF(BO7="","",IF(BO7="-","【-】","【"&amp;SUBSTITUTE(TEXT(BO7,"#,##0.00"),"-","△")&amp;"】"))</f>
        <v>【763.62】</v>
      </c>
      <c r="BP6" s="33">
        <f>IF(BP7="",NA(),BP7)</f>
        <v>88.09</v>
      </c>
      <c r="BQ6" s="33">
        <f t="shared" ref="BQ6:BY6" si="8">IF(BQ7="",NA(),BQ7)</f>
        <v>77.95</v>
      </c>
      <c r="BR6" s="33">
        <f t="shared" si="8"/>
        <v>78.06</v>
      </c>
      <c r="BS6" s="33">
        <f t="shared" si="8"/>
        <v>81.39</v>
      </c>
      <c r="BT6" s="33">
        <f t="shared" si="8"/>
        <v>98.93</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119.67</v>
      </c>
      <c r="CB6" s="33">
        <f t="shared" ref="CB6:CJ6" si="9">IF(CB7="",NA(),CB7)</f>
        <v>135.49</v>
      </c>
      <c r="CC6" s="33">
        <f t="shared" si="9"/>
        <v>135.82</v>
      </c>
      <c r="CD6" s="33">
        <f t="shared" si="9"/>
        <v>135.94999999999999</v>
      </c>
      <c r="CE6" s="33">
        <f t="shared" si="9"/>
        <v>117.57</v>
      </c>
      <c r="CF6" s="33">
        <f t="shared" si="9"/>
        <v>224.83</v>
      </c>
      <c r="CG6" s="33">
        <f t="shared" si="9"/>
        <v>224.94</v>
      </c>
      <c r="CH6" s="33">
        <f t="shared" si="9"/>
        <v>220.67</v>
      </c>
      <c r="CI6" s="33">
        <f t="shared" si="9"/>
        <v>217.82</v>
      </c>
      <c r="CJ6" s="33">
        <f t="shared" si="9"/>
        <v>215.28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53.79</v>
      </c>
      <c r="CR6" s="33">
        <f t="shared" si="10"/>
        <v>55.41</v>
      </c>
      <c r="CS6" s="33">
        <f t="shared" si="10"/>
        <v>55.81</v>
      </c>
      <c r="CT6" s="33">
        <f t="shared" si="10"/>
        <v>54.44</v>
      </c>
      <c r="CU6" s="33">
        <f t="shared" si="10"/>
        <v>54.67</v>
      </c>
      <c r="CV6" s="32" t="str">
        <f>IF(CV7="","",IF(CV7="-","【-】","【"&amp;SUBSTITUTE(TEXT(CV7,"#,##0.00"),"-","△")&amp;"】"))</f>
        <v>【60.01】</v>
      </c>
      <c r="CW6" s="33">
        <f>IF(CW7="",NA(),CW7)</f>
        <v>96.77</v>
      </c>
      <c r="CX6" s="33">
        <f t="shared" ref="CX6:DF6" si="11">IF(CX7="",NA(),CX7)</f>
        <v>97.24</v>
      </c>
      <c r="CY6" s="33">
        <f t="shared" si="11"/>
        <v>98.58</v>
      </c>
      <c r="CZ6" s="33">
        <f t="shared" si="11"/>
        <v>98.59</v>
      </c>
      <c r="DA6" s="33">
        <f t="shared" si="11"/>
        <v>97.17</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3">
        <f t="shared" si="14"/>
        <v>0.08</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283819</v>
      </c>
      <c r="D7" s="35">
        <v>47</v>
      </c>
      <c r="E7" s="35">
        <v>17</v>
      </c>
      <c r="F7" s="35">
        <v>1</v>
      </c>
      <c r="G7" s="35">
        <v>0</v>
      </c>
      <c r="H7" s="35" t="s">
        <v>96</v>
      </c>
      <c r="I7" s="35" t="s">
        <v>97</v>
      </c>
      <c r="J7" s="35" t="s">
        <v>98</v>
      </c>
      <c r="K7" s="35" t="s">
        <v>99</v>
      </c>
      <c r="L7" s="35" t="s">
        <v>100</v>
      </c>
      <c r="M7" s="36" t="s">
        <v>101</v>
      </c>
      <c r="N7" s="36" t="s">
        <v>102</v>
      </c>
      <c r="O7" s="36">
        <v>54.52</v>
      </c>
      <c r="P7" s="36">
        <v>91.77</v>
      </c>
      <c r="Q7" s="36">
        <v>1970</v>
      </c>
      <c r="R7" s="36">
        <v>31630</v>
      </c>
      <c r="S7" s="36">
        <v>34.92</v>
      </c>
      <c r="T7" s="36">
        <v>905.78</v>
      </c>
      <c r="U7" s="36">
        <v>17195</v>
      </c>
      <c r="V7" s="36">
        <v>5.24</v>
      </c>
      <c r="W7" s="36">
        <v>3281.49</v>
      </c>
      <c r="X7" s="36">
        <v>56.09</v>
      </c>
      <c r="Y7" s="36">
        <v>50.43</v>
      </c>
      <c r="Z7" s="36">
        <v>49.51</v>
      </c>
      <c r="AA7" s="36">
        <v>49.67</v>
      </c>
      <c r="AB7" s="36">
        <v>49.5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1860.79</v>
      </c>
      <c r="BF7" s="36">
        <v>2128.3000000000002</v>
      </c>
      <c r="BG7" s="36">
        <v>2013.34</v>
      </c>
      <c r="BH7" s="36">
        <v>1930.77</v>
      </c>
      <c r="BI7" s="36">
        <v>1549.48</v>
      </c>
      <c r="BJ7" s="36">
        <v>1334.01</v>
      </c>
      <c r="BK7" s="36">
        <v>1273.52</v>
      </c>
      <c r="BL7" s="36">
        <v>1209.95</v>
      </c>
      <c r="BM7" s="36">
        <v>1136.5</v>
      </c>
      <c r="BN7" s="36">
        <v>1118.56</v>
      </c>
      <c r="BO7" s="36">
        <v>763.62</v>
      </c>
      <c r="BP7" s="36">
        <v>88.09</v>
      </c>
      <c r="BQ7" s="36">
        <v>77.95</v>
      </c>
      <c r="BR7" s="36">
        <v>78.06</v>
      </c>
      <c r="BS7" s="36">
        <v>81.39</v>
      </c>
      <c r="BT7" s="36">
        <v>98.93</v>
      </c>
      <c r="BU7" s="36">
        <v>67.14</v>
      </c>
      <c r="BV7" s="36">
        <v>67.849999999999994</v>
      </c>
      <c r="BW7" s="36">
        <v>69.48</v>
      </c>
      <c r="BX7" s="36">
        <v>71.650000000000006</v>
      </c>
      <c r="BY7" s="36">
        <v>72.33</v>
      </c>
      <c r="BZ7" s="36">
        <v>98.53</v>
      </c>
      <c r="CA7" s="36">
        <v>119.67</v>
      </c>
      <c r="CB7" s="36">
        <v>135.49</v>
      </c>
      <c r="CC7" s="36">
        <v>135.82</v>
      </c>
      <c r="CD7" s="36">
        <v>135.94999999999999</v>
      </c>
      <c r="CE7" s="36">
        <v>117.57</v>
      </c>
      <c r="CF7" s="36">
        <v>224.83</v>
      </c>
      <c r="CG7" s="36">
        <v>224.94</v>
      </c>
      <c r="CH7" s="36">
        <v>220.67</v>
      </c>
      <c r="CI7" s="36">
        <v>217.82</v>
      </c>
      <c r="CJ7" s="36">
        <v>215.28</v>
      </c>
      <c r="CK7" s="36">
        <v>139.69999999999999</v>
      </c>
      <c r="CL7" s="36" t="s">
        <v>101</v>
      </c>
      <c r="CM7" s="36" t="s">
        <v>101</v>
      </c>
      <c r="CN7" s="36" t="s">
        <v>101</v>
      </c>
      <c r="CO7" s="36" t="s">
        <v>101</v>
      </c>
      <c r="CP7" s="36" t="s">
        <v>101</v>
      </c>
      <c r="CQ7" s="36">
        <v>53.79</v>
      </c>
      <c r="CR7" s="36">
        <v>55.41</v>
      </c>
      <c r="CS7" s="36">
        <v>55.81</v>
      </c>
      <c r="CT7" s="36">
        <v>54.44</v>
      </c>
      <c r="CU7" s="36">
        <v>54.67</v>
      </c>
      <c r="CV7" s="36">
        <v>60.01</v>
      </c>
      <c r="CW7" s="36">
        <v>96.77</v>
      </c>
      <c r="CX7" s="36">
        <v>97.24</v>
      </c>
      <c r="CY7" s="36">
        <v>98.58</v>
      </c>
      <c r="CZ7" s="36">
        <v>98.59</v>
      </c>
      <c r="DA7" s="36">
        <v>97.17</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0.08</v>
      </c>
      <c r="EI7" s="36">
        <v>0.01</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2017-02-20T05:45:58Z</cp:lastPrinted>
  <dcterms:created xsi:type="dcterms:W3CDTF">2017-02-08T02:52:36Z</dcterms:created>
  <dcterms:modified xsi:type="dcterms:W3CDTF">2017-02-20T05:46:00Z</dcterms:modified>
  <cp:category/>
</cp:coreProperties>
</file>