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mIMOLTE5XzDHlCK1VCYkNCkBif1cb3pzNKP3ne0phLOhV22Jq2wfVRHXtnrf2nSwGxOm7Uk8AhKQ5UZlX1TKNQ==" workbookSaltValue="rsFIi79VgLBvwfAw+7XvKA==" workbookSpinCount="100000" lockStructure="1"/>
  <bookViews>
    <workbookView xWindow="0" yWindow="0" windowWidth="18135" windowHeight="1164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<sst xmlns="http://schemas.openxmlformats.org/spreadsheetml/2006/main" count="221" uniqueCount="111">
  <si>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</si>
  <si>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</si>
  <si>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</si>
  <si>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</si>
  <si>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</si>
  <si>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</si>
  <si>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</si>
  <si>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</si>
  <si>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</si>
  <si>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</si>
  <si>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</si>
  <si>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</si>
  <si>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</si>
  <si>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</si>
  <si>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</si>
  <si>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</si>
  <si>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</si>
  <si>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</si>
  <si>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</si>
  <si>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</si>
  <si>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</si>
  <si>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</si>
  <si>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</si>
  <si>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</si>
  <si>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</si>
  <si>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</si>
  <si>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</si>
  <si>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</si>
  <si>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</si>
  <si>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</si>
  <si>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</si>
  <si>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</si>
  <si>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</si>
  <si>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</si>
  <si>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</si>
  <si>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</si>
  <si>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</si>
  <si>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</si>
  <si>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</si>
  <si>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</si>
  <si>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</si>
  <si>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</si>
  <si>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</si>
  <si>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</si>
  <si>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</si>
  <si>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</si>
  <si>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</si>
  <si>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</si>
  <si>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</si>
  <si>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</si>
  <si>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</si>
  <si>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</si>
  <si>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</si>
  <si>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</si>
  <si>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</si>
  <si>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</si>
  <si>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</si>
  <si>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</si>
  <si>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</si>
  <si>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</si>
  <si>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</si>
  <si>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</si>
  <si>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</si>
  <si>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</si>
  <si>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</si>
  <si>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</si>
  <si>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</si>
  <si>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</si>
  <si>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</si>
  <si>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</si>
  <si>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</si>
  <si>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</si>
  <si>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</si>
  <si>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</si>
  <si>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</si>
  <si>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</si>
  <si>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</si>
  <si>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</si>
  <si>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</si>
  <si>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</si>
  <si>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</si>
  <si>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</si>
  <si>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</si>
  <si>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</si>
  <si>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</si>
  <si>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</si>
  <si>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</si>
  <si>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</si>
  <si>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</si>
  <si>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</si>
  <si>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</si>
  <si>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</si>
  <si>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</si>
  <si>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</si>
  <si>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</si>
  <si>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</si>
  <si>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</si>
  <si>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</si>
  <si>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</si>
  <si>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</si>
  <si>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</si>
  <si>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</si>
  <si>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</si>
  <si>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</si>
  <si>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</si>
  <si>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</si>
  <si>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</si>
  <si>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</si>
  <si>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①収益的収支比率は総収益に対し地方債償還金が８割程度あるため厳しい状態であるが、今後、地方債償還額の減少とともに好転すると予測される。
④企業債残高対事業規模比率は処理人口6,700人に対し８処理区となっており、施設建設に多額の費用がかかったことにより地方債借入額が膨らんだため高比率になったと考えられる。
⑤経費回収率は汚水処理費の内訳である資本費の汚水処理費が５割を占めること及び維持管理費は使用料収入でまかなえないため、このような結果となった。昨年度から数値が下がったのは汚水処理費の内訳変更による。
⑥汚水処理原価のうち維持管理分と資本分の割合は１：１と同程度である。昨年度から数値が上がったのは汚水処理費の内訳変更による。
⑦施設利用率は処理能力に対し平均６割弱程度の流入で余裕がある。これは少子高齢化による人口減少やエコ意識の高まり、節水型商品の普及による水道の使用量減少によるところが大きい。
　今後は極小規模処理施設の統合を行い経営改善を進めたい。
⑧水洗化率は現在９８％と高い水洗化率となっている。これ以上の向上は難しいが、経営改善のため水洗化率向上に努力したい</t>
    <rPh sb="284" eb="287">
      <t>ドウテイド</t>
    </rPh>
    <rPh sb="339" eb="340">
      <t>ジャク</t>
    </rPh>
    <phoneticPr fontId="4"/>
  </si>
  <si>
    <t>管渠は最も古いもので建設から25年経過程度で老朽化の問題はないが、今後の改築更新に向けた財政的対策が必要である。</t>
  </si>
  <si>
    <t>本事業は処理人口6,600人に対し８処理区となっている。これにより施設建設に多額の費用がかかり建設時に地方債借入額が膨らんだこと、及び小規模処理場であるがため維持管理費が割高であることが経営を圧迫している。
　今後は処理能力に余裕がある処理場について、極小規模施設との統廃合を図り経営改善を進めることが重要である。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</si>
</sst>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22-417C-AF80-D767688FBA77}"/>
            </c:ext>
          </c:extLst>
        </c:ser>
        <c:dLbls>
          <c:showLegendKey val="0"/>
          <c:showVal val="0"/>
          <c:showCatName val="0"/>
          <c:showSerName val="0"/>
          <c:showPercent val="0"/>
          <c:showBubbleSize val="0"/>
        </c:dLbls>
        <c:gapWidth val="150"/>
        <c:axId val="166398592"/>
        <c:axId val="1664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extLst xmlns:c16r2="http://schemas.microsoft.com/office/drawing/2015/06/chart">
            <c:ext xmlns:c16="http://schemas.microsoft.com/office/drawing/2014/chart" uri="{C3380CC4-5D6E-409C-BE32-E72D297353CC}">
              <c16:uniqueId val="{00000001-3A22-417C-AF80-D767688FBA77}"/>
            </c:ext>
          </c:extLst>
        </c:ser>
        <c:dLbls>
          <c:showLegendKey val="0"/>
          <c:showVal val="0"/>
          <c:showCatName val="0"/>
          <c:showSerName val="0"/>
          <c:showPercent val="0"/>
          <c:showBubbleSize val="0"/>
        </c:dLbls>
        <c:marker val="1"/>
        <c:smooth val="0"/>
        <c:axId val="166398592"/>
        <c:axId val="166417152"/>
      </c:lineChart>
      <c:dateAx>
        <c:axId val="166398592"/>
        <c:scaling>
          <c:orientation val="minMax"/>
        </c:scaling>
        <c:delete val="1"/>
        <c:axPos val="b"/>
        <c:numFmt formatCode="ge" sourceLinked="1"/>
        <c:majorTickMark val="none"/>
        <c:minorTickMark val="none"/>
        <c:tickLblPos val="none"/>
        <c:crossAx val="166417152"/>
        <c:crosses val="autoZero"/>
        <c:auto val="1"/>
        <c:lblOffset val="100"/>
        <c:baseTimeUnit val="years"/>
      </c:dateAx>
      <c:valAx>
        <c:axId val="1664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985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c:v>
                </c:pt>
                <c:pt idx="1">
                  <c:v>64.23</c:v>
                </c:pt>
                <c:pt idx="2">
                  <c:v>62.12</c:v>
                </c:pt>
                <c:pt idx="3">
                  <c:v>61.36</c:v>
                </c:pt>
                <c:pt idx="4">
                  <c:v>53.43</c:v>
                </c:pt>
              </c:numCache>
            </c:numRef>
          </c:val>
          <c:extLst xmlns:c16r2="http://schemas.microsoft.com/office/drawing/2015/06/chart">
            <c:ext xmlns:c16="http://schemas.microsoft.com/office/drawing/2014/chart" uri="{C3380CC4-5D6E-409C-BE32-E72D297353CC}">
              <c16:uniqueId val="{00000000-5F42-4DB1-AE08-C91FD4322BC1}"/>
            </c:ext>
          </c:extLst>
        </c:ser>
        <c:dLbls>
          <c:showLegendKey val="0"/>
          <c:showVal val="0"/>
          <c:showCatName val="0"/>
          <c:showSerName val="0"/>
          <c:showPercent val="0"/>
          <c:showBubbleSize val="0"/>
        </c:dLbls>
        <c:gapWidth val="150"/>
        <c:axId val="166951168"/>
        <c:axId val="1669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extLst xmlns:c16r2="http://schemas.microsoft.com/office/drawing/2015/06/chart">
            <c:ext xmlns:c16="http://schemas.microsoft.com/office/drawing/2014/chart" uri="{C3380CC4-5D6E-409C-BE32-E72D297353CC}">
              <c16:uniqueId val="{00000001-5F42-4DB1-AE08-C91FD4322BC1}"/>
            </c:ext>
          </c:extLst>
        </c:ser>
        <c:dLbls>
          <c:showLegendKey val="0"/>
          <c:showVal val="0"/>
          <c:showCatName val="0"/>
          <c:showSerName val="0"/>
          <c:showPercent val="0"/>
          <c:showBubbleSize val="0"/>
        </c:dLbls>
        <c:marker val="1"/>
        <c:smooth val="0"/>
        <c:axId val="166951168"/>
        <c:axId val="166965632"/>
      </c:lineChart>
      <c:dateAx>
        <c:axId val="166951168"/>
        <c:scaling>
          <c:orientation val="minMax"/>
        </c:scaling>
        <c:delete val="1"/>
        <c:axPos val="b"/>
        <c:numFmt formatCode="ge" sourceLinked="1"/>
        <c:majorTickMark val="none"/>
        <c:minorTickMark val="none"/>
        <c:tickLblPos val="none"/>
        <c:crossAx val="166965632"/>
        <c:crosses val="autoZero"/>
        <c:auto val="1"/>
        <c:lblOffset val="100"/>
        <c:baseTimeUnit val="years"/>
      </c:dateAx>
      <c:valAx>
        <c:axId val="1669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95.75</c:v>
                </c:pt>
                <c:pt idx="1">
                  <c:v>97.19</c:v>
                </c:pt>
                <c:pt idx="2">
                  <c:v>97.57</c:v>
                </c:pt>
                <c:pt idx="3">
                  <c:v>97.58</c:v>
                </c:pt>
                <c:pt idx="4">
                  <c:v>97.19</c:v>
                </c:pt>
              </c:numCache>
            </c:numRef>
          </c:val>
          <c:extLst xmlns:c16r2="http://schemas.microsoft.com/office/drawing/2015/06/chart">
            <c:ext xmlns:c16="http://schemas.microsoft.com/office/drawing/2014/chart" uri="{C3380CC4-5D6E-409C-BE32-E72D297353CC}">
              <c16:uniqueId val="{00000000-01AA-4CD3-B062-A29861FC2AE2}"/>
            </c:ext>
          </c:extLst>
        </c:ser>
        <c:dLbls>
          <c:showLegendKey val="0"/>
          <c:showVal val="0"/>
          <c:showCatName val="0"/>
          <c:showSerName val="0"/>
          <c:showPercent val="0"/>
          <c:showBubbleSize val="0"/>
        </c:dLbls>
        <c:gapWidth val="150"/>
        <c:axId val="167328384"/>
        <c:axId val="16733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extLst xmlns:c16r2="http://schemas.microsoft.com/office/drawing/2015/06/chart">
            <c:ext xmlns:c16="http://schemas.microsoft.com/office/drawing/2014/chart" uri="{C3380CC4-5D6E-409C-BE32-E72D297353CC}">
              <c16:uniqueId val="{00000001-01AA-4CD3-B062-A29861FC2AE2}"/>
            </c:ext>
          </c:extLst>
        </c:ser>
        <c:dLbls>
          <c:showLegendKey val="0"/>
          <c:showVal val="0"/>
          <c:showCatName val="0"/>
          <c:showSerName val="0"/>
          <c:showPercent val="0"/>
          <c:showBubbleSize val="0"/>
        </c:dLbls>
        <c:marker val="1"/>
        <c:smooth val="0"/>
        <c:axId val="167328384"/>
        <c:axId val="167334656"/>
      </c:lineChart>
      <c:dateAx>
        <c:axId val="167328384"/>
        <c:scaling>
          <c:orientation val="minMax"/>
        </c:scaling>
        <c:delete val="1"/>
        <c:axPos val="b"/>
        <c:numFmt formatCode="ge" sourceLinked="1"/>
        <c:majorTickMark val="none"/>
        <c:minorTickMark val="none"/>
        <c:tickLblPos val="none"/>
        <c:crossAx val="167334656"/>
        <c:crosses val="autoZero"/>
        <c:auto val="1"/>
        <c:lblOffset val="100"/>
        <c:baseTimeUnit val="years"/>
      </c:dateAx>
      <c:valAx>
        <c:axId val="1673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73.03</c:v>
                </c:pt>
                <c:pt idx="1">
                  <c:v>75.180000000000007</c:v>
                </c:pt>
                <c:pt idx="2">
                  <c:v>77.22</c:v>
                </c:pt>
                <c:pt idx="3">
                  <c:v>70.930000000000007</c:v>
                </c:pt>
                <c:pt idx="4">
                  <c:v>72.48</c:v>
                </c:pt>
              </c:numCache>
            </c:numRef>
          </c:val>
          <c:extLst xmlns:c16r2="http://schemas.microsoft.com/office/drawing/2015/06/chart">
            <c:ext xmlns:c16="http://schemas.microsoft.com/office/drawing/2014/chart" uri="{C3380CC4-5D6E-409C-BE32-E72D297353CC}">
              <c16:uniqueId val="{00000000-62DA-48FC-BDC6-47482BF2459B}"/>
            </c:ext>
          </c:extLst>
        </c:ser>
        <c:dLbls>
          <c:showLegendKey val="0"/>
          <c:showVal val="0"/>
          <c:showCatName val="0"/>
          <c:showSerName val="0"/>
          <c:showPercent val="0"/>
          <c:showBubbleSize val="0"/>
        </c:dLbls>
        <c:gapWidth val="150"/>
        <c:axId val="166439936"/>
        <c:axId val="1664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DA-48FC-BDC6-47482BF2459B}"/>
            </c:ext>
          </c:extLst>
        </c:ser>
        <c:dLbls>
          <c:showLegendKey val="0"/>
          <c:showVal val="0"/>
          <c:showCatName val="0"/>
          <c:showSerName val="0"/>
          <c:showPercent val="0"/>
          <c:showBubbleSize val="0"/>
        </c:dLbls>
        <c:marker val="1"/>
        <c:smooth val="0"/>
        <c:axId val="166439936"/>
        <c:axId val="166446208"/>
      </c:lineChart>
      <c:dateAx>
        <c:axId val="166439936"/>
        <c:scaling>
          <c:orientation val="minMax"/>
        </c:scaling>
        <c:delete val="1"/>
        <c:axPos val="b"/>
        <c:numFmt formatCode="ge" sourceLinked="1"/>
        <c:majorTickMark val="none"/>
        <c:minorTickMark val="none"/>
        <c:tickLblPos val="none"/>
        <c:crossAx val="166446208"/>
        <c:crosses val="autoZero"/>
        <c:auto val="1"/>
        <c:lblOffset val="100"/>
        <c:baseTimeUnit val="years"/>
      </c:dateAx>
      <c:valAx>
        <c:axId val="1664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45-4D86-9620-A61374CA24A3}"/>
            </c:ext>
          </c:extLst>
        </c:ser>
        <c:dLbls>
          <c:showLegendKey val="0"/>
          <c:showVal val="0"/>
          <c:showCatName val="0"/>
          <c:showSerName val="0"/>
          <c:showPercent val="0"/>
          <c:showBubbleSize val="0"/>
        </c:dLbls>
        <c:gapWidth val="150"/>
        <c:axId val="166600064"/>
        <c:axId val="1666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45-4D86-9620-A61374CA24A3}"/>
            </c:ext>
          </c:extLst>
        </c:ser>
        <c:dLbls>
          <c:showLegendKey val="0"/>
          <c:showVal val="0"/>
          <c:showCatName val="0"/>
          <c:showSerName val="0"/>
          <c:showPercent val="0"/>
          <c:showBubbleSize val="0"/>
        </c:dLbls>
        <c:marker val="1"/>
        <c:smooth val="0"/>
        <c:axId val="166600064"/>
        <c:axId val="166635008"/>
      </c:lineChart>
      <c:dateAx>
        <c:axId val="166600064"/>
        <c:scaling>
          <c:orientation val="minMax"/>
        </c:scaling>
        <c:delete val="1"/>
        <c:axPos val="b"/>
        <c:numFmt formatCode="ge" sourceLinked="1"/>
        <c:majorTickMark val="none"/>
        <c:minorTickMark val="none"/>
        <c:tickLblPos val="none"/>
        <c:crossAx val="166635008"/>
        <c:crosses val="autoZero"/>
        <c:auto val="1"/>
        <c:lblOffset val="100"/>
        <c:baseTimeUnit val="years"/>
      </c:dateAx>
      <c:valAx>
        <c:axId val="1666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07-4811-B253-942C3A446FB8}"/>
            </c:ext>
          </c:extLst>
        </c:ser>
        <c:dLbls>
          <c:showLegendKey val="0"/>
          <c:showVal val="0"/>
          <c:showCatName val="0"/>
          <c:showSerName val="0"/>
          <c:showPercent val="0"/>
          <c:showBubbleSize val="0"/>
        </c:dLbls>
        <c:gapWidth val="150"/>
        <c:axId val="166993920"/>
        <c:axId val="1669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07-4811-B253-942C3A446FB8}"/>
            </c:ext>
          </c:extLst>
        </c:ser>
        <c:dLbls>
          <c:showLegendKey val="0"/>
          <c:showVal val="0"/>
          <c:showCatName val="0"/>
          <c:showSerName val="0"/>
          <c:showPercent val="0"/>
          <c:showBubbleSize val="0"/>
        </c:dLbls>
        <c:marker val="1"/>
        <c:smooth val="0"/>
        <c:axId val="166993920"/>
        <c:axId val="166995840"/>
      </c:lineChart>
      <c:dateAx>
        <c:axId val="166993920"/>
        <c:scaling>
          <c:orientation val="minMax"/>
        </c:scaling>
        <c:delete val="1"/>
        <c:axPos val="b"/>
        <c:numFmt formatCode="ge" sourceLinked="1"/>
        <c:majorTickMark val="none"/>
        <c:minorTickMark val="none"/>
        <c:tickLblPos val="none"/>
        <c:crossAx val="166995840"/>
        <c:crosses val="autoZero"/>
        <c:auto val="1"/>
        <c:lblOffset val="100"/>
        <c:baseTimeUnit val="years"/>
      </c:dateAx>
      <c:valAx>
        <c:axId val="1669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55-47D3-AEE6-45AD0EF68CCA}"/>
            </c:ext>
          </c:extLst>
        </c:ser>
        <c:dLbls>
          <c:showLegendKey val="0"/>
          <c:showVal val="0"/>
          <c:showCatName val="0"/>
          <c:showSerName val="0"/>
          <c:showPercent val="0"/>
          <c:showBubbleSize val="0"/>
        </c:dLbls>
        <c:gapWidth val="150"/>
        <c:axId val="167028992"/>
        <c:axId val="1670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55-47D3-AEE6-45AD0EF68CCA}"/>
            </c:ext>
          </c:extLst>
        </c:ser>
        <c:dLbls>
          <c:showLegendKey val="0"/>
          <c:showVal val="0"/>
          <c:showCatName val="0"/>
          <c:showSerName val="0"/>
          <c:showPercent val="0"/>
          <c:showBubbleSize val="0"/>
        </c:dLbls>
        <c:marker val="1"/>
        <c:smooth val="0"/>
        <c:axId val="167028992"/>
        <c:axId val="167039360"/>
      </c:lineChart>
      <c:dateAx>
        <c:axId val="167028992"/>
        <c:scaling>
          <c:orientation val="minMax"/>
        </c:scaling>
        <c:delete val="1"/>
        <c:axPos val="b"/>
        <c:numFmt formatCode="ge" sourceLinked="1"/>
        <c:majorTickMark val="none"/>
        <c:minorTickMark val="none"/>
        <c:tickLblPos val="none"/>
        <c:crossAx val="167039360"/>
        <c:crosses val="autoZero"/>
        <c:auto val="1"/>
        <c:lblOffset val="100"/>
        <c:baseTimeUnit val="years"/>
      </c:dateAx>
      <c:valAx>
        <c:axId val="1670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0D-4D32-9FAD-1EBF5A41A071}"/>
            </c:ext>
          </c:extLst>
        </c:ser>
        <c:dLbls>
          <c:showLegendKey val="0"/>
          <c:showVal val="0"/>
          <c:showCatName val="0"/>
          <c:showSerName val="0"/>
          <c:showPercent val="0"/>
          <c:showBubbleSize val="0"/>
        </c:dLbls>
        <c:gapWidth val="150"/>
        <c:axId val="166747136"/>
        <c:axId val="1667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0D-4D32-9FAD-1EBF5A41A071}"/>
            </c:ext>
          </c:extLst>
        </c:ser>
        <c:dLbls>
          <c:showLegendKey val="0"/>
          <c:showVal val="0"/>
          <c:showCatName val="0"/>
          <c:showSerName val="0"/>
          <c:showPercent val="0"/>
          <c:showBubbleSize val="0"/>
        </c:dLbls>
        <c:marker val="1"/>
        <c:smooth val="0"/>
        <c:axId val="166747136"/>
        <c:axId val="166753408"/>
      </c:lineChart>
      <c:dateAx>
        <c:axId val="166747136"/>
        <c:scaling>
          <c:orientation val="minMax"/>
        </c:scaling>
        <c:delete val="1"/>
        <c:axPos val="b"/>
        <c:numFmt formatCode="ge" sourceLinked="1"/>
        <c:majorTickMark val="none"/>
        <c:minorTickMark val="none"/>
        <c:tickLblPos val="none"/>
        <c:crossAx val="166753408"/>
        <c:crosses val="autoZero"/>
        <c:auto val="1"/>
        <c:lblOffset val="100"/>
        <c:baseTimeUnit val="years"/>
      </c:dateAx>
      <c:valAx>
        <c:axId val="1667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307.87</c:v>
                </c:pt>
                <c:pt idx="1">
                  <c:v>454.16</c:v>
                </c:pt>
                <c:pt idx="2">
                  <c:v>930.76</c:v>
                </c:pt>
                <c:pt idx="3">
                  <c:v>915.37</c:v>
                </c:pt>
                <c:pt idx="4">
                  <c:v>1843.19</c:v>
                </c:pt>
              </c:numCache>
            </c:numRef>
          </c:val>
          <c:extLst xmlns:c16r2="http://schemas.microsoft.com/office/drawing/2015/06/chart">
            <c:ext xmlns:c16="http://schemas.microsoft.com/office/drawing/2014/chart" uri="{C3380CC4-5D6E-409C-BE32-E72D297353CC}">
              <c16:uniqueId val="{00000000-287B-4618-B4FA-1C09B20ECD09}"/>
            </c:ext>
          </c:extLst>
        </c:ser>
        <c:dLbls>
          <c:showLegendKey val="0"/>
          <c:showVal val="0"/>
          <c:showCatName val="0"/>
          <c:showSerName val="0"/>
          <c:showPercent val="0"/>
          <c:showBubbleSize val="0"/>
        </c:dLbls>
        <c:gapWidth val="150"/>
        <c:axId val="166784384"/>
        <c:axId val="1667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extLst xmlns:c16r2="http://schemas.microsoft.com/office/drawing/2015/06/chart">
            <c:ext xmlns:c16="http://schemas.microsoft.com/office/drawing/2014/chart" uri="{C3380CC4-5D6E-409C-BE32-E72D297353CC}">
              <c16:uniqueId val="{00000001-287B-4618-B4FA-1C09B20ECD09}"/>
            </c:ext>
          </c:extLst>
        </c:ser>
        <c:dLbls>
          <c:showLegendKey val="0"/>
          <c:showVal val="0"/>
          <c:showCatName val="0"/>
          <c:showSerName val="0"/>
          <c:showPercent val="0"/>
          <c:showBubbleSize val="0"/>
        </c:dLbls>
        <c:marker val="1"/>
        <c:smooth val="0"/>
        <c:axId val="166784384"/>
        <c:axId val="166794752"/>
      </c:lineChart>
      <c:dateAx>
        <c:axId val="166784384"/>
        <c:scaling>
          <c:orientation val="minMax"/>
        </c:scaling>
        <c:delete val="1"/>
        <c:axPos val="b"/>
        <c:numFmt formatCode="ge" sourceLinked="1"/>
        <c:majorTickMark val="none"/>
        <c:minorTickMark val="none"/>
        <c:tickLblPos val="none"/>
        <c:crossAx val="166794752"/>
        <c:crosses val="autoZero"/>
        <c:auto val="1"/>
        <c:lblOffset val="100"/>
        <c:baseTimeUnit val="years"/>
      </c:dateAx>
      <c:valAx>
        <c:axId val="1667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87.66</c:v>
                </c:pt>
                <c:pt idx="1">
                  <c:v>89.64</c:v>
                </c:pt>
                <c:pt idx="2">
                  <c:v>86.07</c:v>
                </c:pt>
                <c:pt idx="3">
                  <c:v>72.67</c:v>
                </c:pt>
                <c:pt idx="4">
                  <c:v>47.98</c:v>
                </c:pt>
              </c:numCache>
            </c:numRef>
          </c:val>
          <c:extLst xmlns:c16r2="http://schemas.microsoft.com/office/drawing/2015/06/chart">
            <c:ext xmlns:c16="http://schemas.microsoft.com/office/drawing/2014/chart" uri="{C3380CC4-5D6E-409C-BE32-E72D297353CC}">
              <c16:uniqueId val="{00000000-D235-4389-AAB1-7F52B0C4FC21}"/>
            </c:ext>
          </c:extLst>
        </c:ser>
        <c:dLbls>
          <c:showLegendKey val="0"/>
          <c:showVal val="0"/>
          <c:showCatName val="0"/>
          <c:showSerName val="0"/>
          <c:showPercent val="0"/>
          <c:showBubbleSize val="0"/>
        </c:dLbls>
        <c:gapWidth val="150"/>
        <c:axId val="166811904"/>
        <c:axId val="1668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extLst xmlns:c16r2="http://schemas.microsoft.com/office/drawing/2015/06/chart">
            <c:ext xmlns:c16="http://schemas.microsoft.com/office/drawing/2014/chart" uri="{C3380CC4-5D6E-409C-BE32-E72D297353CC}">
              <c16:uniqueId val="{00000001-D235-4389-AAB1-7F52B0C4FC21}"/>
            </c:ext>
          </c:extLst>
        </c:ser>
        <c:dLbls>
          <c:showLegendKey val="0"/>
          <c:showVal val="0"/>
          <c:showCatName val="0"/>
          <c:showSerName val="0"/>
          <c:showPercent val="0"/>
          <c:showBubbleSize val="0"/>
        </c:dLbls>
        <c:marker val="1"/>
        <c:smooth val="0"/>
        <c:axId val="166811904"/>
        <c:axId val="166830464"/>
      </c:lineChart>
      <c:dateAx>
        <c:axId val="166811904"/>
        <c:scaling>
          <c:orientation val="minMax"/>
        </c:scaling>
        <c:delete val="1"/>
        <c:axPos val="b"/>
        <c:numFmt formatCode="ge" sourceLinked="1"/>
        <c:majorTickMark val="none"/>
        <c:minorTickMark val="none"/>
        <c:tickLblPos val="none"/>
        <c:crossAx val="166830464"/>
        <c:crosses val="autoZero"/>
        <c:auto val="1"/>
        <c:lblOffset val="100"/>
        <c:baseTimeUnit val="years"/>
      </c:dateAx>
      <c:valAx>
        <c:axId val="1668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173.68</c:v>
                </c:pt>
                <c:pt idx="1">
                  <c:v>167.79</c:v>
                </c:pt>
                <c:pt idx="2">
                  <c:v>179.65</c:v>
                </c:pt>
                <c:pt idx="3">
                  <c:v>221.04</c:v>
                </c:pt>
                <c:pt idx="4">
                  <c:v>381.32</c:v>
                </c:pt>
              </c:numCache>
            </c:numRef>
          </c:val>
          <c:extLst xmlns:c16r2="http://schemas.microsoft.com/office/drawing/2015/06/chart">
            <c:ext xmlns:c16="http://schemas.microsoft.com/office/drawing/2014/chart" uri="{C3380CC4-5D6E-409C-BE32-E72D297353CC}">
              <c16:uniqueId val="{00000000-8769-4F2C-955A-B1506D0E902D}"/>
            </c:ext>
          </c:extLst>
        </c:ser>
        <c:dLbls>
          <c:showLegendKey val="0"/>
          <c:showVal val="0"/>
          <c:showCatName val="0"/>
          <c:showSerName val="0"/>
          <c:showPercent val="0"/>
          <c:showBubbleSize val="0"/>
        </c:dLbls>
        <c:gapWidth val="150"/>
        <c:axId val="166922496"/>
        <c:axId val="1669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extLst xmlns:c16r2="http://schemas.microsoft.com/office/drawing/2015/06/chart">
            <c:ext xmlns:c16="http://schemas.microsoft.com/office/drawing/2014/chart" uri="{C3380CC4-5D6E-409C-BE32-E72D297353CC}">
              <c16:uniqueId val="{00000001-8769-4F2C-955A-B1506D0E902D}"/>
            </c:ext>
          </c:extLst>
        </c:ser>
        <c:dLbls>
          <c:showLegendKey val="0"/>
          <c:showVal val="0"/>
          <c:showCatName val="0"/>
          <c:showSerName val="0"/>
          <c:showPercent val="0"/>
          <c:showBubbleSize val="0"/>
        </c:dLbls>
        <c:marker val="1"/>
        <c:smooth val="0"/>
        <c:axId val="166922496"/>
        <c:axId val="166924672"/>
      </c:lineChart>
      <c:dateAx>
        <c:axId val="166922496"/>
        <c:scaling>
          <c:orientation val="minMax"/>
        </c:scaling>
        <c:delete val="1"/>
        <c:axPos val="b"/>
        <c:numFmt formatCode="ge" sourceLinked="1"/>
        <c:majorTickMark val="none"/>
        <c:minorTickMark val="none"/>
        <c:tickLblPos val="none"/>
        <c:crossAx val="166924672"/>
        <c:crosses val="autoZero"/>
        <c:auto val="1"/>
        <c:lblOffset val="100"/>
        <c:baseTimeUnit val="years"/>
      </c:dateAx>
      <c:valAx>
        <c:axId val="1669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多可町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22016</v>
      </c>
      <c r="AM8" s="64"/>
      <c r="AN8" s="64"/>
      <c r="AO8" s="64"/>
      <c r="AP8" s="64"/>
      <c r="AQ8" s="64"/>
      <c r="AR8" s="64"/>
      <c r="AS8" s="64"/>
      <c r="AT8" s="63">
        <f>データ!S6</f>
        <v>185.19</v>
      </c>
      <c r="AU8" s="63"/>
      <c r="AV8" s="63"/>
      <c r="AW8" s="63"/>
      <c r="AX8" s="63"/>
      <c r="AY8" s="63"/>
      <c r="AZ8" s="63"/>
      <c r="BA8" s="63"/>
      <c r="BB8" s="63">
        <f>データ!T6</f>
        <v>118.88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30.04</v>
      </c>
      <c r="Q10" s="63"/>
      <c r="R10" s="63"/>
      <c r="S10" s="63"/>
      <c r="T10" s="63"/>
      <c r="U10" s="63"/>
      <c r="V10" s="63"/>
      <c r="W10" s="63">
        <f>データ!P6</f>
        <v>79.209999999999994</v>
      </c>
      <c r="X10" s="63"/>
      <c r="Y10" s="63"/>
      <c r="Z10" s="63"/>
      <c r="AA10" s="63"/>
      <c r="AB10" s="63"/>
      <c r="AC10" s="63"/>
      <c r="AD10" s="64">
        <f>データ!Q6</f>
        <v>3726</v>
      </c>
      <c r="AE10" s="64"/>
      <c r="AF10" s="64"/>
      <c r="AG10" s="64"/>
      <c r="AH10" s="64"/>
      <c r="AI10" s="64"/>
      <c r="AJ10" s="64"/>
      <c r="AK10" s="2"/>
      <c r="AL10" s="64">
        <f>データ!U6</f>
        <v>6573</v>
      </c>
      <c r="AM10" s="64"/>
      <c r="AN10" s="64"/>
      <c r="AO10" s="64"/>
      <c r="AP10" s="64"/>
      <c r="AQ10" s="64"/>
      <c r="AR10" s="64"/>
      <c r="AS10" s="64"/>
      <c r="AT10" s="63">
        <f>データ!V6</f>
        <v>2.4</v>
      </c>
      <c r="AU10" s="63"/>
      <c r="AV10" s="63"/>
      <c r="AW10" s="63"/>
      <c r="AX10" s="63"/>
      <c r="AY10" s="63"/>
      <c r="AZ10" s="63"/>
      <c r="BA10" s="63"/>
      <c r="BB10" s="63">
        <f>データ!W6</f>
        <v>2738.75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81" t="s">
        <v>25</v>
      </c>
      <c r="BM14" s="82"/>
      <c r="BN14" s="82"/>
      <c r="BO14" s="82"/>
      <c r="BP14" s="82"/>
      <c r="BQ14" s="82"/>
      <c r="BR14" s="82"/>
      <c r="BS14" s="82"/>
      <c r="BT14" s="82"/>
      <c r="BU14" s="82"/>
      <c r="BV14" s="82"/>
      <c r="BW14" s="82"/>
      <c r="BX14" s="82"/>
      <c r="BY14" s="82"/>
      <c r="BZ14" s="83"/>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84"/>
      <c r="BM15" s="85"/>
      <c r="BN15" s="85"/>
      <c r="BO15" s="85"/>
      <c r="BP15" s="85"/>
      <c r="BQ15" s="85"/>
      <c r="BR15" s="85"/>
      <c r="BS15" s="85"/>
      <c r="BT15" s="85"/>
      <c r="BU15" s="85"/>
      <c r="BV15" s="85"/>
      <c r="BW15" s="85"/>
      <c r="BX15" s="85"/>
      <c r="BY15" s="85"/>
      <c r="BZ15" s="8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rktSjJtDKaHhViZUXr7buhvzbA5/HlHyeUXIVilMMZYG6zjH3JzjDzBzoP6ZLKhKKbjCLog3JAhlCTFP5YjPmA==" saltValue="eVDTq/JNuD6wVDaPgp64Pg=="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O1" workbookViewId="0">
      <selection activeCell="CP8" sqref="CP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283657</v>
      </c>
      <c r="D6" s="31">
        <f t="shared" si="3"/>
        <v>47</v>
      </c>
      <c r="E6" s="31">
        <f t="shared" si="3"/>
        <v>17</v>
      </c>
      <c r="F6" s="31">
        <f t="shared" si="3"/>
        <v>5</v>
      </c>
      <c r="G6" s="31">
        <f t="shared" si="3"/>
        <v>0</v>
      </c>
      <c r="H6" s="31" t="str">
        <f t="shared" si="3"/>
        <v>兵庫県　多可町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30.04</v>
      </c>
      <c r="P6" s="32">
        <f t="shared" si="3"/>
        <v>79.209999999999994</v>
      </c>
      <c r="Q6" s="32">
        <f t="shared" si="3"/>
        <v>3726</v>
      </c>
      <c r="R6" s="32">
        <f t="shared" si="3"/>
        <v>22016</v>
      </c>
      <c r="S6" s="32">
        <f t="shared" si="3"/>
        <v>185.19</v>
      </c>
      <c r="T6" s="32">
        <f t="shared" si="3"/>
        <v>118.88</v>
      </c>
      <c r="U6" s="32">
        <f t="shared" si="3"/>
        <v>6573</v>
      </c>
      <c r="V6" s="32">
        <f t="shared" si="3"/>
        <v>2.4</v>
      </c>
      <c r="W6" s="32">
        <f t="shared" si="3"/>
        <v>2738.75</v>
      </c>
      <c r="X6" s="33">
        <f>IF(X7="",NA(),X7)</f>
        <v>73.03</v>
      </c>
      <c r="Y6" s="33">
        <f t="shared" ref="Y6:AG6" si="4">IF(Y7="",NA(),Y7)</f>
        <v>75.180000000000007</v>
      </c>
      <c r="Z6" s="33">
        <f t="shared" si="4"/>
        <v>77.22</v>
      </c>
      <c r="AA6" s="33">
        <f t="shared" si="4"/>
        <v>70.930000000000007</v>
      </c>
      <c r="AB6" s="33">
        <f t="shared" si="4"/>
        <v>72.48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307.87</v>
      </c>
      <c r="BF6" s="33">
        <f t="shared" ref="BF6:BN6" si="7">IF(BF7="",NA(),BF7)</f>
        <v>454.16</v>
      </c>
      <c r="BG6" s="33">
        <f t="shared" si="7"/>
        <v>930.76</v>
      </c>
      <c r="BH6" s="33">
        <f t="shared" si="7"/>
        <v>915.37</v>
      </c>
      <c r="BI6" s="33">
        <f t="shared" si="7"/>
        <v>1843.19</v>
      </c>
      <c r="BJ6" s="33">
        <f t="shared" si="7"/>
        <v>1239.2</v>
      </c>
      <c r="BK6" s="33">
        <f t="shared" si="7"/>
        <v>1197.82</v>
      </c>
      <c r="BL6" s="33">
        <f t="shared" si="7"/>
        <v>1126.77</v>
      </c>
      <c r="BM6" s="33">
        <f t="shared" si="7"/>
        <v>1044.8</v>
      </c>
      <c r="BN6" s="33">
        <f t="shared" si="7"/>
        <v>1081.8</v>
      </c>
      <c r="BO6" s="32" t="str">
        <f>IF(BO7="","",IF(BO7="-","【-】","【"&amp;SUBSTITUTE(TEXT(BO7,"#,##0.00"),"-","△")&amp;"】"))</f>
        <v>【1,015.77】</v>
      </c>
      <c r="BP6" s="33">
        <f>IF(BP7="",NA(),BP7)</f>
        <v>87.66</v>
      </c>
      <c r="BQ6" s="33">
        <f t="shared" ref="BQ6:BY6" si="8">IF(BQ7="",NA(),BQ7)</f>
        <v>89.64</v>
      </c>
      <c r="BR6" s="33">
        <f t="shared" si="8"/>
        <v>86.07</v>
      </c>
      <c r="BS6" s="33">
        <f t="shared" si="8"/>
        <v>72.67</v>
      </c>
      <c r="BT6" s="33">
        <f t="shared" si="8"/>
        <v>47.98</v>
      </c>
      <c r="BU6" s="33">
        <f t="shared" si="8"/>
        <v>51.56</v>
      </c>
      <c r="BV6" s="33">
        <f t="shared" si="8"/>
        <v>51.03</v>
      </c>
      <c r="BW6" s="33">
        <f t="shared" si="8"/>
        <v>50.9</v>
      </c>
      <c r="BX6" s="33">
        <f t="shared" si="8"/>
        <v>50.82</v>
      </c>
      <c r="BY6" s="33">
        <f t="shared" si="8"/>
        <v>52.19</v>
      </c>
      <c r="BZ6" s="32" t="str">
        <f>IF(BZ7="","",IF(BZ7="-","【-】","【"&amp;SUBSTITUTE(TEXT(BZ7,"#,##0.00"),"-","△")&amp;"】"))</f>
        <v>【52.78】</v>
      </c>
      <c r="CA6" s="33">
        <f>IF(CA7="",NA(),CA7)</f>
        <v>173.68</v>
      </c>
      <c r="CB6" s="33">
        <f t="shared" ref="CB6:CJ6" si="9">IF(CB7="",NA(),CB7)</f>
        <v>167.79</v>
      </c>
      <c r="CC6" s="33">
        <f t="shared" si="9"/>
        <v>179.65</v>
      </c>
      <c r="CD6" s="33">
        <f t="shared" si="9"/>
        <v>221.04</v>
      </c>
      <c r="CE6" s="33">
        <f t="shared" si="9"/>
        <v>381.32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61</v>
      </c>
      <c r="CM6" s="33">
        <f t="shared" ref="CM6:CU6" si="10">IF(CM7="",NA(),CM7)</f>
        <v>64.23</v>
      </c>
      <c r="CN6" s="33">
        <f t="shared" si="10"/>
        <v>62.12</v>
      </c>
      <c r="CO6" s="33">
        <f t="shared" si="10"/>
        <v>61.36</v>
      </c>
      <c r="CP6" s="33">
        <f t="shared" si="10"/>
        <v>53.43</v>
      </c>
      <c r="CQ6" s="33">
        <f t="shared" si="10"/>
        <v>55.2</v>
      </c>
      <c r="CR6" s="33">
        <f t="shared" si="10"/>
        <v>54.74</v>
      </c>
      <c r="CS6" s="33">
        <f t="shared" si="10"/>
        <v>53.78</v>
      </c>
      <c r="CT6" s="33">
        <f t="shared" si="10"/>
        <v>53.24</v>
      </c>
      <c r="CU6" s="33">
        <f t="shared" si="10"/>
        <v>52.31</v>
      </c>
      <c r="CV6" s="32" t="str">
        <f>IF(CV7="","",IF(CV7="-","【-】","【"&amp;SUBSTITUTE(TEXT(CV7,"#,##0.00"),"-","△")&amp;"】"))</f>
        <v>【52.74】</v>
      </c>
      <c r="CW6" s="33">
        <f>IF(CW7="",NA(),CW7)</f>
        <v>95.75</v>
      </c>
      <c r="CX6" s="33">
        <f t="shared" ref="CX6:DF6" si="11">IF(CX7="",NA(),CX7)</f>
        <v>97.19</v>
      </c>
      <c r="CY6" s="33">
        <f t="shared" si="11"/>
        <v>97.57</v>
      </c>
      <c r="CZ6" s="33">
        <f t="shared" si="11"/>
        <v>97.58</v>
      </c>
      <c r="DA6" s="33">
        <f t="shared" si="11"/>
        <v>97.19</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283657</v>
      </c>
      <c r="D7" s="35">
        <v>47</v>
      </c>
      <c r="E7" s="35">
        <v>17</v>
      </c>
      <c r="F7" s="35">
        <v>5</v>
      </c>
      <c r="G7" s="35">
        <v>0</v>
      </c>
      <c r="H7" s="35" t="s">
        <v>96</v>
      </c>
      <c r="I7" s="35" t="s">
        <v>97</v>
      </c>
      <c r="J7" s="35" t="s">
        <v>98</v>
      </c>
      <c r="K7" s="35" t="s">
        <v>99</v>
      </c>
      <c r="L7" s="35" t="s">
        <v>100</v>
      </c>
      <c r="M7" s="36" t="s">
        <v>101</v>
      </c>
      <c r="N7" s="36" t="s">
        <v>102</v>
      </c>
      <c r="O7" s="36">
        <v>30.04</v>
      </c>
      <c r="P7" s="36">
        <v>79.209999999999994</v>
      </c>
      <c r="Q7" s="36">
        <v>3726</v>
      </c>
      <c r="R7" s="36">
        <v>22016</v>
      </c>
      <c r="S7" s="36">
        <v>185.19</v>
      </c>
      <c r="T7" s="36">
        <v>118.88</v>
      </c>
      <c r="U7" s="36">
        <v>6573</v>
      </c>
      <c r="V7" s="36">
        <v>2.4</v>
      </c>
      <c r="W7" s="36">
        <v>2738.75</v>
      </c>
      <c r="X7" s="36">
        <v>73.03</v>
      </c>
      <c r="Y7" s="36">
        <v>75.180000000000007</v>
      </c>
      <c r="Z7" s="36">
        <v>77.22</v>
      </c>
      <c r="AA7" s="36">
        <v>70.930000000000007</v>
      </c>
      <c r="AB7" s="36">
        <v>72.48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307.87</v>
      </c>
      <c r="BF7" s="36">
        <v>454.16</v>
      </c>
      <c r="BG7" s="36">
        <v>930.76</v>
      </c>
      <c r="BH7" s="36">
        <v>915.37</v>
      </c>
      <c r="BI7" s="36">
        <v>1843.19</v>
      </c>
      <c r="BJ7" s="36">
        <v>1239.2</v>
      </c>
      <c r="BK7" s="36">
        <v>1197.82</v>
      </c>
      <c r="BL7" s="36">
        <v>1126.77</v>
      </c>
      <c r="BM7" s="36">
        <v>1044.8</v>
      </c>
      <c r="BN7" s="36">
        <v>1081.8</v>
      </c>
      <c r="BO7" s="36">
        <v>1015.77</v>
      </c>
      <c r="BP7" s="36">
        <v>87.66</v>
      </c>
      <c r="BQ7" s="36">
        <v>89.64</v>
      </c>
      <c r="BR7" s="36">
        <v>86.07</v>
      </c>
      <c r="BS7" s="36">
        <v>72.67</v>
      </c>
      <c r="BT7" s="36">
        <v>47.98</v>
      </c>
      <c r="BU7" s="36">
        <v>51.56</v>
      </c>
      <c r="BV7" s="36">
        <v>51.03</v>
      </c>
      <c r="BW7" s="36">
        <v>50.9</v>
      </c>
      <c r="BX7" s="36">
        <v>50.82</v>
      </c>
      <c r="BY7" s="36">
        <v>52.19</v>
      </c>
      <c r="BZ7" s="36">
        <v>52.78</v>
      </c>
      <c r="CA7" s="36">
        <v>173.68</v>
      </c>
      <c r="CB7" s="36">
        <v>167.79</v>
      </c>
      <c r="CC7" s="36">
        <v>179.65</v>
      </c>
      <c r="CD7" s="36">
        <v>221.04</v>
      </c>
      <c r="CE7" s="36">
        <v>381.32</v>
      </c>
      <c r="CF7" s="36">
        <v>283.26</v>
      </c>
      <c r="CG7" s="36">
        <v>289.60000000000002</v>
      </c>
      <c r="CH7" s="36">
        <v>293.27</v>
      </c>
      <c r="CI7" s="36">
        <v>300.52</v>
      </c>
      <c r="CJ7" s="36">
        <v>296.14</v>
      </c>
      <c r="CK7" s="36">
        <v>289.81</v>
      </c>
      <c r="CL7" s="36">
        <v>61</v>
      </c>
      <c r="CM7" s="36">
        <v>64.23</v>
      </c>
      <c r="CN7" s="36">
        <v>62.12</v>
      </c>
      <c r="CO7" s="36">
        <v>61.36</v>
      </c>
      <c r="CP7" s="36">
        <v>53.43</v>
      </c>
      <c r="CQ7" s="36">
        <v>55.2</v>
      </c>
      <c r="CR7" s="36">
        <v>54.74</v>
      </c>
      <c r="CS7" s="36">
        <v>53.78</v>
      </c>
      <c r="CT7" s="36">
        <v>53.24</v>
      </c>
      <c r="CU7" s="36">
        <v>52.31</v>
      </c>
      <c r="CV7" s="36">
        <v>52.74</v>
      </c>
      <c r="CW7" s="36">
        <v>95.75</v>
      </c>
      <c r="CX7" s="36">
        <v>97.19</v>
      </c>
      <c r="CY7" s="36">
        <v>97.57</v>
      </c>
      <c r="CZ7" s="36">
        <v>97.58</v>
      </c>
      <c r="DA7" s="36">
        <v>97.19</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2017-02-20T05:43:08Z</cp:lastPrinted>
  <dcterms:created xsi:type="dcterms:W3CDTF">2017-02-08T03:13:08Z</dcterms:created>
  <dcterms:modified xsi:type="dcterms:W3CDTF">2017-02-20T05:43:08Z</dcterms:modified>
  <cp:category/>
</cp:coreProperties>
</file>