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iHfmyco9MxxGamjAyO0x2ry5iOcX5mHZoSI7D6ShsaQBO7x/1PnMDf7Ckibxi8xvBPKfC9idJM9/eBLQYUugmw==" workbookSaltValue="253YPMou0Oyf/NTj4GvoNA==" workbookSpinCount="100000" lockStructure="1"/>
  <bookViews>
    <workbookView xWindow="0" yWindow="0" windowWidth="18135" windowHeight="1164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<sst xmlns="http://schemas.openxmlformats.org/spreadsheetml/2006/main" count="221" uniqueCount="111">
  <si>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</si>
  <si>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</si>
  <si>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</si>
  <si>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</si>
  <si>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</si>
  <si>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</si>
  <si>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</si>
  <si>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</si>
  <si>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</si>
  <si>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</si>
  <si>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</si>
  <si>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</si>
  <si>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</si>
  <si>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</si>
  <si>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</si>
  <si>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</si>
  <si>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</si>
  <si>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</si>
  <si>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</si>
  <si>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</si>
  <si>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</si>
  <si>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</si>
  <si>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</si>
  <si>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</si>
  <si>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</si>
  <si>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</si>
  <si>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</si>
  <si>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</si>
  <si>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</si>
  <si>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</si>
  <si>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</si>
  <si>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</si>
  <si>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</si>
  <si>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</si>
  <si>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</si>
  <si>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</si>
  <si>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</si>
  <si>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</si>
  <si>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</si>
  <si>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</si>
  <si>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</si>
  <si>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</si>
  <si>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</si>
  <si>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</si>
  <si>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</si>
  <si>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</si>
  <si>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</si>
  <si>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</si>
  <si>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</si>
  <si>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</si>
  <si>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</si>
  <si>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</si>
  <si>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</si>
  <si>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</si>
  <si>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</si>
  <si>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</si>
  <si>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</si>
  <si>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</si>
  <si>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</si>
  <si>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</si>
  <si>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</si>
  <si>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</si>
  <si>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</si>
  <si>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</si>
  <si>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</si>
  <si>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</si>
  <si>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</si>
  <si>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</si>
  <si>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</si>
  <si>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</si>
  <si>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</si>
  <si>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</si>
  <si>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</si>
  <si>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</si>
  <si>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</si>
  <si>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</si>
  <si>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</si>
  <si>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</si>
  <si>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</si>
  <si>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</si>
  <si>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</si>
  <si>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</si>
  <si>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</si>
  <si>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</si>
  <si>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</si>
  <si>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</si>
  <si>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</si>
  <si>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</si>
  <si>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</si>
  <si>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</si>
  <si>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</si>
  <si>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</si>
  <si>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</si>
  <si>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</si>
  <si>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</si>
  <si>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</si>
  <si>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多可町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</si>
  <si>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</si>
  <si>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</si>
  <si>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</si>
  <si>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</si>
  <si>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</si>
  <si>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</si>
  <si>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</si>
  <si>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</si>
  <si>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</si>
  <si>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</si>
  <si>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</si>
  <si>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①収益的収支比率は総収益に対し地方債償還金が８割程度あるため厳しい状態であるが、今後、地方債償還額の減少とともに好転すると予測される。
④企業債残高対事業規模比率は本地域が中山間地域のため処理人口規模の割に下水道管渠建設に多額の費用がかかったことにより地方債借入額が膨らんだため高比率になったと考えられる。
⑤経費回収率は汚水処理費の内訳である資本費の汚水処理費が６割を占めること及び維持管理費は使用料収入のほぼ全額を必要とするためこのような結果となった。昨年度から数値が下がったのは汚水処理費の内訳変更による。
⑥汚水処理原価のうち維持管理分と資本分の割合は４：５と資本分の割合が大きい。昨年度から数値が上がったのは汚水処理費の内訳変更による。
⑦施設利用率は処理能力に対し平均６割弱程度の流入で余裕がある。これは少子高齢化による人口減少やエコ意識の高まり、節水型商品の普及による水道の使用量減少によるところが大きい。
　本処理区は小規模処理施設との統合が不可能なため、単独で維持管理費の削減を進めたい。
⑧水洗化率は現在９７％と高い水洗化率となっている。これ以上の向上は難しいが、経営改善のため水洗化率向上に努力したい。
</t>
    <rPh sb="346" eb="347">
      <t>ジャク</t>
    </rPh>
    <phoneticPr fontId="4"/>
  </si>
  <si>
    <t>管渠は最も古いもので建設から20年経過程度で老朽化の問題はないが、今後の改築更新に向けた財政的対策が必要である。</t>
  </si>
  <si>
    <t>本事業は処理区域が中山間地域にあるため処理人口の割に整備管渠延長が長くなっている。このため管渠整備費が高額となり、建設当時に借り入れた地方債の償還が今なお経営を大きく圧迫しており、今後も１０年間はその状態が続く。
　本処理区は小規模処理施設との統合が不可能なため、今後発生が予想される余剰系列の休止等、単独で維持管理費の削減を行い、経営改善を進めることが重要である。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</si>
</sst>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BE4-49B7-B25A-722193DEC9F3}"/>
            </c:ext>
          </c:extLst>
        </c:ser>
        <c:dLbls>
          <c:showLegendKey val="0"/>
          <c:showVal val="0"/>
          <c:showCatName val="0"/>
          <c:showSerName val="0"/>
          <c:showPercent val="0"/>
          <c:showBubbleSize val="0"/>
        </c:dLbls>
        <c:gapWidth val="150"/>
        <c:axId val="162205056"/>
        <c:axId val="16220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0.04</c:v>
                </c:pt>
                <c:pt idx="4">
                  <c:v>7.0000000000000007E-2</c:v>
                </c:pt>
              </c:numCache>
            </c:numRef>
          </c:val>
          <c:smooth val="0"/>
          <c:extLst xmlns:c16r2="http://schemas.microsoft.com/office/drawing/2015/06/chart">
            <c:ext xmlns:c16="http://schemas.microsoft.com/office/drawing/2014/chart" uri="{C3380CC4-5D6E-409C-BE32-E72D297353CC}">
              <c16:uniqueId val="{00000001-6BE4-49B7-B25A-722193DEC9F3}"/>
            </c:ext>
          </c:extLst>
        </c:ser>
        <c:dLbls>
          <c:showLegendKey val="0"/>
          <c:showVal val="0"/>
          <c:showCatName val="0"/>
          <c:showSerName val="0"/>
          <c:showPercent val="0"/>
          <c:showBubbleSize val="0"/>
        </c:dLbls>
        <c:marker val="1"/>
        <c:smooth val="0"/>
        <c:axId val="162205056"/>
        <c:axId val="162207232"/>
      </c:lineChart>
      <c:dateAx>
        <c:axId val="162205056"/>
        <c:scaling>
          <c:orientation val="minMax"/>
        </c:scaling>
        <c:delete val="1"/>
        <c:axPos val="b"/>
        <c:numFmt formatCode="ge" sourceLinked="1"/>
        <c:majorTickMark val="none"/>
        <c:minorTickMark val="none"/>
        <c:tickLblPos val="none"/>
        <c:crossAx val="162207232"/>
        <c:crosses val="autoZero"/>
        <c:auto val="1"/>
        <c:lblOffset val="100"/>
        <c:baseTimeUnit val="years"/>
      </c:dateAx>
      <c:valAx>
        <c:axId val="16220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20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55.62</c:v>
                </c:pt>
                <c:pt idx="1">
                  <c:v>55.77</c:v>
                </c:pt>
                <c:pt idx="2">
                  <c:v>56</c:v>
                </c:pt>
                <c:pt idx="3">
                  <c:v>55</c:v>
                </c:pt>
                <c:pt idx="4">
                  <c:v>53.85</c:v>
                </c:pt>
              </c:numCache>
            </c:numRef>
          </c:val>
          <c:extLst xmlns:c16r2="http://schemas.microsoft.com/office/drawing/2015/06/chart">
            <c:ext xmlns:c16="http://schemas.microsoft.com/office/drawing/2014/chart" uri="{C3380CC4-5D6E-409C-BE32-E72D297353CC}">
              <c16:uniqueId val="{00000000-30F5-4B24-B73F-2A5E1AB99154}"/>
            </c:ext>
          </c:extLst>
        </c:ser>
        <c:dLbls>
          <c:showLegendKey val="0"/>
          <c:showVal val="0"/>
          <c:showCatName val="0"/>
          <c:showSerName val="0"/>
          <c:showPercent val="0"/>
          <c:showBubbleSize val="0"/>
        </c:dLbls>
        <c:gapWidth val="150"/>
        <c:axId val="173373696"/>
        <c:axId val="17338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43.65</c:v>
                </c:pt>
                <c:pt idx="3">
                  <c:v>43.58</c:v>
                </c:pt>
                <c:pt idx="4">
                  <c:v>41.35</c:v>
                </c:pt>
              </c:numCache>
            </c:numRef>
          </c:val>
          <c:smooth val="0"/>
          <c:extLst xmlns:c16r2="http://schemas.microsoft.com/office/drawing/2015/06/chart">
            <c:ext xmlns:c16="http://schemas.microsoft.com/office/drawing/2014/chart" uri="{C3380CC4-5D6E-409C-BE32-E72D297353CC}">
              <c16:uniqueId val="{00000001-30F5-4B24-B73F-2A5E1AB99154}"/>
            </c:ext>
          </c:extLst>
        </c:ser>
        <c:dLbls>
          <c:showLegendKey val="0"/>
          <c:showVal val="0"/>
          <c:showCatName val="0"/>
          <c:showSerName val="0"/>
          <c:showPercent val="0"/>
          <c:showBubbleSize val="0"/>
        </c:dLbls>
        <c:marker val="1"/>
        <c:smooth val="0"/>
        <c:axId val="173373696"/>
        <c:axId val="173388160"/>
      </c:lineChart>
      <c:dateAx>
        <c:axId val="173373696"/>
        <c:scaling>
          <c:orientation val="minMax"/>
        </c:scaling>
        <c:delete val="1"/>
        <c:axPos val="b"/>
        <c:numFmt formatCode="ge" sourceLinked="1"/>
        <c:majorTickMark val="none"/>
        <c:minorTickMark val="none"/>
        <c:tickLblPos val="none"/>
        <c:crossAx val="173388160"/>
        <c:crosses val="autoZero"/>
        <c:auto val="1"/>
        <c:lblOffset val="100"/>
        <c:baseTimeUnit val="years"/>
      </c:dateAx>
      <c:valAx>
        <c:axId val="17338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37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92.88</c:v>
                </c:pt>
                <c:pt idx="1">
                  <c:v>95.06</c:v>
                </c:pt>
                <c:pt idx="2">
                  <c:v>95.72</c:v>
                </c:pt>
                <c:pt idx="3">
                  <c:v>95.71</c:v>
                </c:pt>
                <c:pt idx="4">
                  <c:v>94.5</c:v>
                </c:pt>
              </c:numCache>
            </c:numRef>
          </c:val>
          <c:extLst xmlns:c16r2="http://schemas.microsoft.com/office/drawing/2015/06/chart">
            <c:ext xmlns:c16="http://schemas.microsoft.com/office/drawing/2014/chart" uri="{C3380CC4-5D6E-409C-BE32-E72D297353CC}">
              <c16:uniqueId val="{00000000-4848-4285-895B-94C1EF1E1ED5}"/>
            </c:ext>
          </c:extLst>
        </c:ser>
        <c:dLbls>
          <c:showLegendKey val="0"/>
          <c:showVal val="0"/>
          <c:showCatName val="0"/>
          <c:showSerName val="0"/>
          <c:showPercent val="0"/>
          <c:showBubbleSize val="0"/>
        </c:dLbls>
        <c:gapWidth val="150"/>
        <c:axId val="173685376"/>
        <c:axId val="17369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82.2</c:v>
                </c:pt>
                <c:pt idx="3">
                  <c:v>82.35</c:v>
                </c:pt>
                <c:pt idx="4">
                  <c:v>82.9</c:v>
                </c:pt>
              </c:numCache>
            </c:numRef>
          </c:val>
          <c:smooth val="0"/>
          <c:extLst xmlns:c16r2="http://schemas.microsoft.com/office/drawing/2015/06/chart">
            <c:ext xmlns:c16="http://schemas.microsoft.com/office/drawing/2014/chart" uri="{C3380CC4-5D6E-409C-BE32-E72D297353CC}">
              <c16:uniqueId val="{00000001-4848-4285-895B-94C1EF1E1ED5}"/>
            </c:ext>
          </c:extLst>
        </c:ser>
        <c:dLbls>
          <c:showLegendKey val="0"/>
          <c:showVal val="0"/>
          <c:showCatName val="0"/>
          <c:showSerName val="0"/>
          <c:showPercent val="0"/>
          <c:showBubbleSize val="0"/>
        </c:dLbls>
        <c:marker val="1"/>
        <c:smooth val="0"/>
        <c:axId val="173685376"/>
        <c:axId val="173691648"/>
      </c:lineChart>
      <c:dateAx>
        <c:axId val="173685376"/>
        <c:scaling>
          <c:orientation val="minMax"/>
        </c:scaling>
        <c:delete val="1"/>
        <c:axPos val="b"/>
        <c:numFmt formatCode="ge" sourceLinked="1"/>
        <c:majorTickMark val="none"/>
        <c:minorTickMark val="none"/>
        <c:tickLblPos val="none"/>
        <c:crossAx val="173691648"/>
        <c:crosses val="autoZero"/>
        <c:auto val="1"/>
        <c:lblOffset val="100"/>
        <c:baseTimeUnit val="years"/>
      </c:dateAx>
      <c:valAx>
        <c:axId val="17369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68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75.989999999999995</c:v>
                </c:pt>
                <c:pt idx="1">
                  <c:v>81.86</c:v>
                </c:pt>
                <c:pt idx="2">
                  <c:v>78.930000000000007</c:v>
                </c:pt>
                <c:pt idx="3">
                  <c:v>72.25</c:v>
                </c:pt>
                <c:pt idx="4">
                  <c:v>72.86</c:v>
                </c:pt>
              </c:numCache>
            </c:numRef>
          </c:val>
          <c:extLst xmlns:c16r2="http://schemas.microsoft.com/office/drawing/2015/06/chart">
            <c:ext xmlns:c16="http://schemas.microsoft.com/office/drawing/2014/chart" uri="{C3380CC4-5D6E-409C-BE32-E72D297353CC}">
              <c16:uniqueId val="{00000000-802A-4248-9CF3-34733C0F81D6}"/>
            </c:ext>
          </c:extLst>
        </c:ser>
        <c:dLbls>
          <c:showLegendKey val="0"/>
          <c:showVal val="0"/>
          <c:showCatName val="0"/>
          <c:showSerName val="0"/>
          <c:showPercent val="0"/>
          <c:showBubbleSize val="0"/>
        </c:dLbls>
        <c:gapWidth val="150"/>
        <c:axId val="162246656"/>
        <c:axId val="16224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02A-4248-9CF3-34733C0F81D6}"/>
            </c:ext>
          </c:extLst>
        </c:ser>
        <c:dLbls>
          <c:showLegendKey val="0"/>
          <c:showVal val="0"/>
          <c:showCatName val="0"/>
          <c:showSerName val="0"/>
          <c:showPercent val="0"/>
          <c:showBubbleSize val="0"/>
        </c:dLbls>
        <c:marker val="1"/>
        <c:smooth val="0"/>
        <c:axId val="162246656"/>
        <c:axId val="162248576"/>
      </c:lineChart>
      <c:dateAx>
        <c:axId val="162246656"/>
        <c:scaling>
          <c:orientation val="minMax"/>
        </c:scaling>
        <c:delete val="1"/>
        <c:axPos val="b"/>
        <c:numFmt formatCode="ge" sourceLinked="1"/>
        <c:majorTickMark val="none"/>
        <c:minorTickMark val="none"/>
        <c:tickLblPos val="none"/>
        <c:crossAx val="162248576"/>
        <c:crosses val="autoZero"/>
        <c:auto val="1"/>
        <c:lblOffset val="100"/>
        <c:baseTimeUnit val="years"/>
      </c:dateAx>
      <c:valAx>
        <c:axId val="16224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24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B5-44A9-9606-F6A41FC50CAD}"/>
            </c:ext>
          </c:extLst>
        </c:ser>
        <c:dLbls>
          <c:showLegendKey val="0"/>
          <c:showVal val="0"/>
          <c:showCatName val="0"/>
          <c:showSerName val="0"/>
          <c:showPercent val="0"/>
          <c:showBubbleSize val="0"/>
        </c:dLbls>
        <c:gapWidth val="150"/>
        <c:axId val="172925312"/>
        <c:axId val="17292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B5-44A9-9606-F6A41FC50CAD}"/>
            </c:ext>
          </c:extLst>
        </c:ser>
        <c:dLbls>
          <c:showLegendKey val="0"/>
          <c:showVal val="0"/>
          <c:showCatName val="0"/>
          <c:showSerName val="0"/>
          <c:showPercent val="0"/>
          <c:showBubbleSize val="0"/>
        </c:dLbls>
        <c:marker val="1"/>
        <c:smooth val="0"/>
        <c:axId val="172925312"/>
        <c:axId val="172927232"/>
      </c:lineChart>
      <c:dateAx>
        <c:axId val="172925312"/>
        <c:scaling>
          <c:orientation val="minMax"/>
        </c:scaling>
        <c:delete val="1"/>
        <c:axPos val="b"/>
        <c:numFmt formatCode="ge" sourceLinked="1"/>
        <c:majorTickMark val="none"/>
        <c:minorTickMark val="none"/>
        <c:tickLblPos val="none"/>
        <c:crossAx val="172927232"/>
        <c:crosses val="autoZero"/>
        <c:auto val="1"/>
        <c:lblOffset val="100"/>
        <c:baseTimeUnit val="years"/>
      </c:dateAx>
      <c:valAx>
        <c:axId val="17292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92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A75-41B1-935D-CDB7568441F4}"/>
            </c:ext>
          </c:extLst>
        </c:ser>
        <c:dLbls>
          <c:showLegendKey val="0"/>
          <c:showVal val="0"/>
          <c:showCatName val="0"/>
          <c:showSerName val="0"/>
          <c:showPercent val="0"/>
          <c:showBubbleSize val="0"/>
        </c:dLbls>
        <c:gapWidth val="150"/>
        <c:axId val="173287296"/>
        <c:axId val="10680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75-41B1-935D-CDB7568441F4}"/>
            </c:ext>
          </c:extLst>
        </c:ser>
        <c:dLbls>
          <c:showLegendKey val="0"/>
          <c:showVal val="0"/>
          <c:showCatName val="0"/>
          <c:showSerName val="0"/>
          <c:showPercent val="0"/>
          <c:showBubbleSize val="0"/>
        </c:dLbls>
        <c:marker val="1"/>
        <c:smooth val="0"/>
        <c:axId val="173287296"/>
        <c:axId val="106809984"/>
      </c:lineChart>
      <c:dateAx>
        <c:axId val="173287296"/>
        <c:scaling>
          <c:orientation val="minMax"/>
        </c:scaling>
        <c:delete val="1"/>
        <c:axPos val="b"/>
        <c:numFmt formatCode="ge" sourceLinked="1"/>
        <c:majorTickMark val="none"/>
        <c:minorTickMark val="none"/>
        <c:tickLblPos val="none"/>
        <c:crossAx val="106809984"/>
        <c:crosses val="autoZero"/>
        <c:auto val="1"/>
        <c:lblOffset val="100"/>
        <c:baseTimeUnit val="years"/>
      </c:dateAx>
      <c:valAx>
        <c:axId val="10680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28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E54-4941-914F-71F578F7F8C8}"/>
            </c:ext>
          </c:extLst>
        </c:ser>
        <c:dLbls>
          <c:showLegendKey val="0"/>
          <c:showVal val="0"/>
          <c:showCatName val="0"/>
          <c:showSerName val="0"/>
          <c:showPercent val="0"/>
          <c:showBubbleSize val="0"/>
        </c:dLbls>
        <c:gapWidth val="150"/>
        <c:axId val="173323776"/>
        <c:axId val="17332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54-4941-914F-71F578F7F8C8}"/>
            </c:ext>
          </c:extLst>
        </c:ser>
        <c:dLbls>
          <c:showLegendKey val="0"/>
          <c:showVal val="0"/>
          <c:showCatName val="0"/>
          <c:showSerName val="0"/>
          <c:showPercent val="0"/>
          <c:showBubbleSize val="0"/>
        </c:dLbls>
        <c:marker val="1"/>
        <c:smooth val="0"/>
        <c:axId val="173323776"/>
        <c:axId val="173325312"/>
      </c:lineChart>
      <c:dateAx>
        <c:axId val="173323776"/>
        <c:scaling>
          <c:orientation val="minMax"/>
        </c:scaling>
        <c:delete val="1"/>
        <c:axPos val="b"/>
        <c:numFmt formatCode="ge" sourceLinked="1"/>
        <c:majorTickMark val="none"/>
        <c:minorTickMark val="none"/>
        <c:tickLblPos val="none"/>
        <c:crossAx val="173325312"/>
        <c:crosses val="autoZero"/>
        <c:auto val="1"/>
        <c:lblOffset val="100"/>
        <c:baseTimeUnit val="years"/>
      </c:dateAx>
      <c:valAx>
        <c:axId val="17332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32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C91-466A-AA28-10F069D1EB2C}"/>
            </c:ext>
          </c:extLst>
        </c:ser>
        <c:dLbls>
          <c:showLegendKey val="0"/>
          <c:showVal val="0"/>
          <c:showCatName val="0"/>
          <c:showSerName val="0"/>
          <c:showPercent val="0"/>
          <c:showBubbleSize val="0"/>
        </c:dLbls>
        <c:gapWidth val="150"/>
        <c:axId val="173042688"/>
        <c:axId val="17304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91-466A-AA28-10F069D1EB2C}"/>
            </c:ext>
          </c:extLst>
        </c:ser>
        <c:dLbls>
          <c:showLegendKey val="0"/>
          <c:showVal val="0"/>
          <c:showCatName val="0"/>
          <c:showSerName val="0"/>
          <c:showPercent val="0"/>
          <c:showBubbleSize val="0"/>
        </c:dLbls>
        <c:marker val="1"/>
        <c:smooth val="0"/>
        <c:axId val="173042688"/>
        <c:axId val="173044864"/>
      </c:lineChart>
      <c:dateAx>
        <c:axId val="173042688"/>
        <c:scaling>
          <c:orientation val="minMax"/>
        </c:scaling>
        <c:delete val="1"/>
        <c:axPos val="b"/>
        <c:numFmt formatCode="ge" sourceLinked="1"/>
        <c:majorTickMark val="none"/>
        <c:minorTickMark val="none"/>
        <c:tickLblPos val="none"/>
        <c:crossAx val="173044864"/>
        <c:crosses val="autoZero"/>
        <c:auto val="1"/>
        <c:lblOffset val="100"/>
        <c:baseTimeUnit val="years"/>
      </c:dateAx>
      <c:valAx>
        <c:axId val="17304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4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521.04999999999995</c:v>
                </c:pt>
                <c:pt idx="1">
                  <c:v>1599.22</c:v>
                </c:pt>
                <c:pt idx="2">
                  <c:v>1986.89</c:v>
                </c:pt>
                <c:pt idx="3">
                  <c:v>2163.96</c:v>
                </c:pt>
                <c:pt idx="4">
                  <c:v>2797.98</c:v>
                </c:pt>
              </c:numCache>
            </c:numRef>
          </c:val>
          <c:extLst xmlns:c16r2="http://schemas.microsoft.com/office/drawing/2015/06/chart">
            <c:ext xmlns:c16="http://schemas.microsoft.com/office/drawing/2014/chart" uri="{C3380CC4-5D6E-409C-BE32-E72D297353CC}">
              <c16:uniqueId val="{00000000-7A4A-46F8-A7E2-CF5F4FF53CFE}"/>
            </c:ext>
          </c:extLst>
        </c:ser>
        <c:dLbls>
          <c:showLegendKey val="0"/>
          <c:showVal val="0"/>
          <c:showCatName val="0"/>
          <c:showSerName val="0"/>
          <c:showPercent val="0"/>
          <c:showBubbleSize val="0"/>
        </c:dLbls>
        <c:gapWidth val="150"/>
        <c:axId val="173147648"/>
        <c:axId val="17314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1569.13</c:v>
                </c:pt>
                <c:pt idx="3">
                  <c:v>1436</c:v>
                </c:pt>
                <c:pt idx="4">
                  <c:v>1434.89</c:v>
                </c:pt>
              </c:numCache>
            </c:numRef>
          </c:val>
          <c:smooth val="0"/>
          <c:extLst xmlns:c16r2="http://schemas.microsoft.com/office/drawing/2015/06/chart">
            <c:ext xmlns:c16="http://schemas.microsoft.com/office/drawing/2014/chart" uri="{C3380CC4-5D6E-409C-BE32-E72D297353CC}">
              <c16:uniqueId val="{00000001-7A4A-46F8-A7E2-CF5F4FF53CFE}"/>
            </c:ext>
          </c:extLst>
        </c:ser>
        <c:dLbls>
          <c:showLegendKey val="0"/>
          <c:showVal val="0"/>
          <c:showCatName val="0"/>
          <c:showSerName val="0"/>
          <c:showPercent val="0"/>
          <c:showBubbleSize val="0"/>
        </c:dLbls>
        <c:marker val="1"/>
        <c:smooth val="0"/>
        <c:axId val="173147648"/>
        <c:axId val="173149568"/>
      </c:lineChart>
      <c:dateAx>
        <c:axId val="173147648"/>
        <c:scaling>
          <c:orientation val="minMax"/>
        </c:scaling>
        <c:delete val="1"/>
        <c:axPos val="b"/>
        <c:numFmt formatCode="ge" sourceLinked="1"/>
        <c:majorTickMark val="none"/>
        <c:minorTickMark val="none"/>
        <c:tickLblPos val="none"/>
        <c:crossAx val="173149568"/>
        <c:crosses val="autoZero"/>
        <c:auto val="1"/>
        <c:lblOffset val="100"/>
        <c:baseTimeUnit val="years"/>
      </c:dateAx>
      <c:valAx>
        <c:axId val="17314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14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66.83</c:v>
                </c:pt>
                <c:pt idx="1">
                  <c:v>73.349999999999994</c:v>
                </c:pt>
                <c:pt idx="2">
                  <c:v>69.64</c:v>
                </c:pt>
                <c:pt idx="3">
                  <c:v>56.51</c:v>
                </c:pt>
                <c:pt idx="4">
                  <c:v>44.53</c:v>
                </c:pt>
              </c:numCache>
            </c:numRef>
          </c:val>
          <c:extLst xmlns:c16r2="http://schemas.microsoft.com/office/drawing/2015/06/chart">
            <c:ext xmlns:c16="http://schemas.microsoft.com/office/drawing/2014/chart" uri="{C3380CC4-5D6E-409C-BE32-E72D297353CC}">
              <c16:uniqueId val="{00000000-9B40-4BB3-8CE8-580787A4A9BE}"/>
            </c:ext>
          </c:extLst>
        </c:ser>
        <c:dLbls>
          <c:showLegendKey val="0"/>
          <c:showVal val="0"/>
          <c:showCatName val="0"/>
          <c:showSerName val="0"/>
          <c:showPercent val="0"/>
          <c:showBubbleSize val="0"/>
        </c:dLbls>
        <c:gapWidth val="150"/>
        <c:axId val="173180800"/>
        <c:axId val="17318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64.63</c:v>
                </c:pt>
                <c:pt idx="3">
                  <c:v>66.56</c:v>
                </c:pt>
                <c:pt idx="4">
                  <c:v>66.22</c:v>
                </c:pt>
              </c:numCache>
            </c:numRef>
          </c:val>
          <c:smooth val="0"/>
          <c:extLst xmlns:c16r2="http://schemas.microsoft.com/office/drawing/2015/06/chart">
            <c:ext xmlns:c16="http://schemas.microsoft.com/office/drawing/2014/chart" uri="{C3380CC4-5D6E-409C-BE32-E72D297353CC}">
              <c16:uniqueId val="{00000001-9B40-4BB3-8CE8-580787A4A9BE}"/>
            </c:ext>
          </c:extLst>
        </c:ser>
        <c:dLbls>
          <c:showLegendKey val="0"/>
          <c:showVal val="0"/>
          <c:showCatName val="0"/>
          <c:showSerName val="0"/>
          <c:showPercent val="0"/>
          <c:showBubbleSize val="0"/>
        </c:dLbls>
        <c:marker val="1"/>
        <c:smooth val="0"/>
        <c:axId val="173180800"/>
        <c:axId val="173187072"/>
      </c:lineChart>
      <c:dateAx>
        <c:axId val="173180800"/>
        <c:scaling>
          <c:orientation val="minMax"/>
        </c:scaling>
        <c:delete val="1"/>
        <c:axPos val="b"/>
        <c:numFmt formatCode="ge" sourceLinked="1"/>
        <c:majorTickMark val="none"/>
        <c:minorTickMark val="none"/>
        <c:tickLblPos val="none"/>
        <c:crossAx val="173187072"/>
        <c:crosses val="autoZero"/>
        <c:auto val="1"/>
        <c:lblOffset val="100"/>
        <c:baseTimeUnit val="years"/>
      </c:dateAx>
      <c:valAx>
        <c:axId val="17318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18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248.1</c:v>
                </c:pt>
                <c:pt idx="1">
                  <c:v>234.85</c:v>
                </c:pt>
                <c:pt idx="2">
                  <c:v>247.99</c:v>
                </c:pt>
                <c:pt idx="3">
                  <c:v>285.39</c:v>
                </c:pt>
                <c:pt idx="4">
                  <c:v>417.9</c:v>
                </c:pt>
              </c:numCache>
            </c:numRef>
          </c:val>
          <c:extLst xmlns:c16r2="http://schemas.microsoft.com/office/drawing/2015/06/chart">
            <c:ext xmlns:c16="http://schemas.microsoft.com/office/drawing/2014/chart" uri="{C3380CC4-5D6E-409C-BE32-E72D297353CC}">
              <c16:uniqueId val="{00000000-59CC-4449-A836-1F73768B29B5}"/>
            </c:ext>
          </c:extLst>
        </c:ser>
        <c:dLbls>
          <c:showLegendKey val="0"/>
          <c:showVal val="0"/>
          <c:showCatName val="0"/>
          <c:showSerName val="0"/>
          <c:showPercent val="0"/>
          <c:showBubbleSize val="0"/>
        </c:dLbls>
        <c:gapWidth val="150"/>
        <c:axId val="173344640"/>
        <c:axId val="17335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245.75</c:v>
                </c:pt>
                <c:pt idx="3">
                  <c:v>244.29</c:v>
                </c:pt>
                <c:pt idx="4">
                  <c:v>246.72</c:v>
                </c:pt>
              </c:numCache>
            </c:numRef>
          </c:val>
          <c:smooth val="0"/>
          <c:extLst xmlns:c16r2="http://schemas.microsoft.com/office/drawing/2015/06/chart">
            <c:ext xmlns:c16="http://schemas.microsoft.com/office/drawing/2014/chart" uri="{C3380CC4-5D6E-409C-BE32-E72D297353CC}">
              <c16:uniqueId val="{00000001-59CC-4449-A836-1F73768B29B5}"/>
            </c:ext>
          </c:extLst>
        </c:ser>
        <c:dLbls>
          <c:showLegendKey val="0"/>
          <c:showVal val="0"/>
          <c:showCatName val="0"/>
          <c:showSerName val="0"/>
          <c:showPercent val="0"/>
          <c:showBubbleSize val="0"/>
        </c:dLbls>
        <c:marker val="1"/>
        <c:smooth val="0"/>
        <c:axId val="173344640"/>
        <c:axId val="173350912"/>
      </c:lineChart>
      <c:dateAx>
        <c:axId val="173344640"/>
        <c:scaling>
          <c:orientation val="minMax"/>
        </c:scaling>
        <c:delete val="1"/>
        <c:axPos val="b"/>
        <c:numFmt formatCode="ge" sourceLinked="1"/>
        <c:majorTickMark val="none"/>
        <c:minorTickMark val="none"/>
        <c:tickLblPos val="none"/>
        <c:crossAx val="173350912"/>
        <c:crosses val="autoZero"/>
        <c:auto val="1"/>
        <c:lblOffset val="100"/>
        <c:baseTimeUnit val="years"/>
      </c:dateAx>
      <c:valAx>
        <c:axId val="17335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34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L58" zoomScaleNormal="100" workbookViewId="0">
      <selection activeCell="BL14" sqref="BL14:BZ1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多可町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22016</v>
      </c>
      <c r="AM8" s="47"/>
      <c r="AN8" s="47"/>
      <c r="AO8" s="47"/>
      <c r="AP8" s="47"/>
      <c r="AQ8" s="47"/>
      <c r="AR8" s="47"/>
      <c r="AS8" s="47"/>
      <c r="AT8" s="43">
        <f>データ!S6</f>
        <v>185.19</v>
      </c>
      <c r="AU8" s="43"/>
      <c r="AV8" s="43"/>
      <c r="AW8" s="43"/>
      <c r="AX8" s="43"/>
      <c r="AY8" s="43"/>
      <c r="AZ8" s="43"/>
      <c r="BA8" s="43"/>
      <c r="BB8" s="43">
        <f>データ!T6</f>
        <v>118.88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11.47</v>
      </c>
      <c r="Q10" s="43"/>
      <c r="R10" s="43"/>
      <c r="S10" s="43"/>
      <c r="T10" s="43"/>
      <c r="U10" s="43"/>
      <c r="V10" s="43"/>
      <c r="W10" s="43">
        <f>データ!P6</f>
        <v>82.6</v>
      </c>
      <c r="X10" s="43"/>
      <c r="Y10" s="43"/>
      <c r="Z10" s="43"/>
      <c r="AA10" s="43"/>
      <c r="AB10" s="43"/>
      <c r="AC10" s="43"/>
      <c r="AD10" s="47">
        <f>データ!Q6</f>
        <v>3726</v>
      </c>
      <c r="AE10" s="47"/>
      <c r="AF10" s="47"/>
      <c r="AG10" s="47"/>
      <c r="AH10" s="47"/>
      <c r="AI10" s="47"/>
      <c r="AJ10" s="47"/>
      <c r="AK10" s="2"/>
      <c r="AL10" s="47">
        <f>データ!U6</f>
        <v>2510</v>
      </c>
      <c r="AM10" s="47"/>
      <c r="AN10" s="47"/>
      <c r="AO10" s="47"/>
      <c r="AP10" s="47"/>
      <c r="AQ10" s="47"/>
      <c r="AR10" s="47"/>
      <c r="AS10" s="47"/>
      <c r="AT10" s="43">
        <f>データ!V6</f>
        <v>1</v>
      </c>
      <c r="AU10" s="43"/>
      <c r="AV10" s="43"/>
      <c r="AW10" s="43"/>
      <c r="AX10" s="43"/>
      <c r="AY10" s="43"/>
      <c r="AZ10" s="43"/>
      <c r="BA10" s="43"/>
      <c r="BB10" s="43">
        <f>データ!W6</f>
        <v>2510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81" t="s">
        <v>25</v>
      </c>
      <c r="BM14" s="82"/>
      <c r="BN14" s="82"/>
      <c r="BO14" s="82"/>
      <c r="BP14" s="82"/>
      <c r="BQ14" s="82"/>
      <c r="BR14" s="82"/>
      <c r="BS14" s="82"/>
      <c r="BT14" s="82"/>
      <c r="BU14" s="82"/>
      <c r="BV14" s="82"/>
      <c r="BW14" s="82"/>
      <c r="BX14" s="82"/>
      <c r="BY14" s="82"/>
      <c r="BZ14" s="83"/>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84"/>
      <c r="BM15" s="85"/>
      <c r="BN15" s="85"/>
      <c r="BO15" s="85"/>
      <c r="BP15" s="85"/>
      <c r="BQ15" s="85"/>
      <c r="BR15" s="85"/>
      <c r="BS15" s="85"/>
      <c r="BT15" s="85"/>
      <c r="BU15" s="85"/>
      <c r="BV15" s="85"/>
      <c r="BW15" s="85"/>
      <c r="BX15" s="85"/>
      <c r="BY15" s="85"/>
      <c r="BZ15" s="8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0" t="s">
        <v>108</v>
      </c>
      <c r="BM16" s="61"/>
      <c r="BN16" s="61"/>
      <c r="BO16" s="61"/>
      <c r="BP16" s="61"/>
      <c r="BQ16" s="61"/>
      <c r="BR16" s="61"/>
      <c r="BS16" s="61"/>
      <c r="BT16" s="61"/>
      <c r="BU16" s="61"/>
      <c r="BV16" s="61"/>
      <c r="BW16" s="61"/>
      <c r="BX16" s="61"/>
      <c r="BY16" s="61"/>
      <c r="BZ16" s="62"/>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0"/>
      <c r="BM17" s="61"/>
      <c r="BN17" s="61"/>
      <c r="BO17" s="61"/>
      <c r="BP17" s="61"/>
      <c r="BQ17" s="61"/>
      <c r="BR17" s="61"/>
      <c r="BS17" s="61"/>
      <c r="BT17" s="61"/>
      <c r="BU17" s="61"/>
      <c r="BV17" s="61"/>
      <c r="BW17" s="61"/>
      <c r="BX17" s="61"/>
      <c r="BY17" s="61"/>
      <c r="BZ17" s="62"/>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0"/>
      <c r="BM18" s="61"/>
      <c r="BN18" s="61"/>
      <c r="BO18" s="61"/>
      <c r="BP18" s="61"/>
      <c r="BQ18" s="61"/>
      <c r="BR18" s="61"/>
      <c r="BS18" s="61"/>
      <c r="BT18" s="61"/>
      <c r="BU18" s="61"/>
      <c r="BV18" s="61"/>
      <c r="BW18" s="61"/>
      <c r="BX18" s="61"/>
      <c r="BY18" s="61"/>
      <c r="BZ18" s="62"/>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0"/>
      <c r="BM19" s="61"/>
      <c r="BN19" s="61"/>
      <c r="BO19" s="61"/>
      <c r="BP19" s="61"/>
      <c r="BQ19" s="61"/>
      <c r="BR19" s="61"/>
      <c r="BS19" s="61"/>
      <c r="BT19" s="61"/>
      <c r="BU19" s="61"/>
      <c r="BV19" s="61"/>
      <c r="BW19" s="61"/>
      <c r="BX19" s="61"/>
      <c r="BY19" s="61"/>
      <c r="BZ19" s="62"/>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0"/>
      <c r="BM20" s="61"/>
      <c r="BN20" s="61"/>
      <c r="BO20" s="61"/>
      <c r="BP20" s="61"/>
      <c r="BQ20" s="61"/>
      <c r="BR20" s="61"/>
      <c r="BS20" s="61"/>
      <c r="BT20" s="61"/>
      <c r="BU20" s="61"/>
      <c r="BV20" s="61"/>
      <c r="BW20" s="61"/>
      <c r="BX20" s="61"/>
      <c r="BY20" s="61"/>
      <c r="BZ20" s="62"/>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0"/>
      <c r="BM21" s="61"/>
      <c r="BN21" s="61"/>
      <c r="BO21" s="61"/>
      <c r="BP21" s="61"/>
      <c r="BQ21" s="61"/>
      <c r="BR21" s="61"/>
      <c r="BS21" s="61"/>
      <c r="BT21" s="61"/>
      <c r="BU21" s="61"/>
      <c r="BV21" s="61"/>
      <c r="BW21" s="61"/>
      <c r="BX21" s="61"/>
      <c r="BY21" s="61"/>
      <c r="BZ21" s="62"/>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0"/>
      <c r="BM22" s="61"/>
      <c r="BN22" s="61"/>
      <c r="BO22" s="61"/>
      <c r="BP22" s="61"/>
      <c r="BQ22" s="61"/>
      <c r="BR22" s="61"/>
      <c r="BS22" s="61"/>
      <c r="BT22" s="61"/>
      <c r="BU22" s="61"/>
      <c r="BV22" s="61"/>
      <c r="BW22" s="61"/>
      <c r="BX22" s="61"/>
      <c r="BY22" s="61"/>
      <c r="BZ22" s="62"/>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0"/>
      <c r="BM23" s="61"/>
      <c r="BN23" s="61"/>
      <c r="BO23" s="61"/>
      <c r="BP23" s="61"/>
      <c r="BQ23" s="61"/>
      <c r="BR23" s="61"/>
      <c r="BS23" s="61"/>
      <c r="BT23" s="61"/>
      <c r="BU23" s="61"/>
      <c r="BV23" s="61"/>
      <c r="BW23" s="61"/>
      <c r="BX23" s="61"/>
      <c r="BY23" s="61"/>
      <c r="BZ23" s="62"/>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0"/>
      <c r="BM24" s="61"/>
      <c r="BN24" s="61"/>
      <c r="BO24" s="61"/>
      <c r="BP24" s="61"/>
      <c r="BQ24" s="61"/>
      <c r="BR24" s="61"/>
      <c r="BS24" s="61"/>
      <c r="BT24" s="61"/>
      <c r="BU24" s="61"/>
      <c r="BV24" s="61"/>
      <c r="BW24" s="61"/>
      <c r="BX24" s="61"/>
      <c r="BY24" s="61"/>
      <c r="BZ24" s="62"/>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0"/>
      <c r="BM25" s="61"/>
      <c r="BN25" s="61"/>
      <c r="BO25" s="61"/>
      <c r="BP25" s="61"/>
      <c r="BQ25" s="61"/>
      <c r="BR25" s="61"/>
      <c r="BS25" s="61"/>
      <c r="BT25" s="61"/>
      <c r="BU25" s="61"/>
      <c r="BV25" s="61"/>
      <c r="BW25" s="61"/>
      <c r="BX25" s="61"/>
      <c r="BY25" s="61"/>
      <c r="BZ25" s="62"/>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0"/>
      <c r="BM26" s="61"/>
      <c r="BN26" s="61"/>
      <c r="BO26" s="61"/>
      <c r="BP26" s="61"/>
      <c r="BQ26" s="61"/>
      <c r="BR26" s="61"/>
      <c r="BS26" s="61"/>
      <c r="BT26" s="61"/>
      <c r="BU26" s="61"/>
      <c r="BV26" s="61"/>
      <c r="BW26" s="61"/>
      <c r="BX26" s="61"/>
      <c r="BY26" s="61"/>
      <c r="BZ26" s="62"/>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0"/>
      <c r="BM27" s="61"/>
      <c r="BN27" s="61"/>
      <c r="BO27" s="61"/>
      <c r="BP27" s="61"/>
      <c r="BQ27" s="61"/>
      <c r="BR27" s="61"/>
      <c r="BS27" s="61"/>
      <c r="BT27" s="61"/>
      <c r="BU27" s="61"/>
      <c r="BV27" s="61"/>
      <c r="BW27" s="61"/>
      <c r="BX27" s="61"/>
      <c r="BY27" s="61"/>
      <c r="BZ27" s="62"/>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0"/>
      <c r="BM28" s="61"/>
      <c r="BN28" s="61"/>
      <c r="BO28" s="61"/>
      <c r="BP28" s="61"/>
      <c r="BQ28" s="61"/>
      <c r="BR28" s="61"/>
      <c r="BS28" s="61"/>
      <c r="BT28" s="61"/>
      <c r="BU28" s="61"/>
      <c r="BV28" s="61"/>
      <c r="BW28" s="61"/>
      <c r="BX28" s="61"/>
      <c r="BY28" s="61"/>
      <c r="BZ28" s="62"/>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0"/>
      <c r="BM29" s="61"/>
      <c r="BN29" s="61"/>
      <c r="BO29" s="61"/>
      <c r="BP29" s="61"/>
      <c r="BQ29" s="61"/>
      <c r="BR29" s="61"/>
      <c r="BS29" s="61"/>
      <c r="BT29" s="61"/>
      <c r="BU29" s="61"/>
      <c r="BV29" s="61"/>
      <c r="BW29" s="61"/>
      <c r="BX29" s="61"/>
      <c r="BY29" s="61"/>
      <c r="BZ29" s="62"/>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0"/>
      <c r="BM30" s="61"/>
      <c r="BN30" s="61"/>
      <c r="BO30" s="61"/>
      <c r="BP30" s="61"/>
      <c r="BQ30" s="61"/>
      <c r="BR30" s="61"/>
      <c r="BS30" s="61"/>
      <c r="BT30" s="61"/>
      <c r="BU30" s="61"/>
      <c r="BV30" s="61"/>
      <c r="BW30" s="61"/>
      <c r="BX30" s="61"/>
      <c r="BY30" s="61"/>
      <c r="BZ30" s="62"/>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0"/>
      <c r="BM31" s="61"/>
      <c r="BN31" s="61"/>
      <c r="BO31" s="61"/>
      <c r="BP31" s="61"/>
      <c r="BQ31" s="61"/>
      <c r="BR31" s="61"/>
      <c r="BS31" s="61"/>
      <c r="BT31" s="61"/>
      <c r="BU31" s="61"/>
      <c r="BV31" s="61"/>
      <c r="BW31" s="61"/>
      <c r="BX31" s="61"/>
      <c r="BY31" s="61"/>
      <c r="BZ31" s="62"/>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0"/>
      <c r="BM32" s="61"/>
      <c r="BN32" s="61"/>
      <c r="BO32" s="61"/>
      <c r="BP32" s="61"/>
      <c r="BQ32" s="61"/>
      <c r="BR32" s="61"/>
      <c r="BS32" s="61"/>
      <c r="BT32" s="61"/>
      <c r="BU32" s="61"/>
      <c r="BV32" s="61"/>
      <c r="BW32" s="61"/>
      <c r="BX32" s="61"/>
      <c r="BY32" s="61"/>
      <c r="BZ32" s="62"/>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0"/>
      <c r="BM33" s="61"/>
      <c r="BN33" s="61"/>
      <c r="BO33" s="61"/>
      <c r="BP33" s="61"/>
      <c r="BQ33" s="61"/>
      <c r="BR33" s="61"/>
      <c r="BS33" s="61"/>
      <c r="BT33" s="61"/>
      <c r="BU33" s="61"/>
      <c r="BV33" s="61"/>
      <c r="BW33" s="61"/>
      <c r="BX33" s="61"/>
      <c r="BY33" s="61"/>
      <c r="BZ33" s="62"/>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60"/>
      <c r="BM34" s="61"/>
      <c r="BN34" s="61"/>
      <c r="BO34" s="61"/>
      <c r="BP34" s="61"/>
      <c r="BQ34" s="61"/>
      <c r="BR34" s="61"/>
      <c r="BS34" s="61"/>
      <c r="BT34" s="61"/>
      <c r="BU34" s="61"/>
      <c r="BV34" s="61"/>
      <c r="BW34" s="61"/>
      <c r="BX34" s="61"/>
      <c r="BY34" s="61"/>
      <c r="BZ34" s="62"/>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60"/>
      <c r="BM35" s="61"/>
      <c r="BN35" s="61"/>
      <c r="BO35" s="61"/>
      <c r="BP35" s="61"/>
      <c r="BQ35" s="61"/>
      <c r="BR35" s="61"/>
      <c r="BS35" s="61"/>
      <c r="BT35" s="61"/>
      <c r="BU35" s="61"/>
      <c r="BV35" s="61"/>
      <c r="BW35" s="61"/>
      <c r="BX35" s="61"/>
      <c r="BY35" s="61"/>
      <c r="BZ35" s="62"/>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0"/>
      <c r="BM36" s="61"/>
      <c r="BN36" s="61"/>
      <c r="BO36" s="61"/>
      <c r="BP36" s="61"/>
      <c r="BQ36" s="61"/>
      <c r="BR36" s="61"/>
      <c r="BS36" s="61"/>
      <c r="BT36" s="61"/>
      <c r="BU36" s="61"/>
      <c r="BV36" s="61"/>
      <c r="BW36" s="61"/>
      <c r="BX36" s="61"/>
      <c r="BY36" s="61"/>
      <c r="BZ36" s="62"/>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0"/>
      <c r="BM37" s="61"/>
      <c r="BN37" s="61"/>
      <c r="BO37" s="61"/>
      <c r="BP37" s="61"/>
      <c r="BQ37" s="61"/>
      <c r="BR37" s="61"/>
      <c r="BS37" s="61"/>
      <c r="BT37" s="61"/>
      <c r="BU37" s="61"/>
      <c r="BV37" s="61"/>
      <c r="BW37" s="61"/>
      <c r="BX37" s="61"/>
      <c r="BY37" s="61"/>
      <c r="BZ37" s="62"/>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0"/>
      <c r="BM38" s="61"/>
      <c r="BN38" s="61"/>
      <c r="BO38" s="61"/>
      <c r="BP38" s="61"/>
      <c r="BQ38" s="61"/>
      <c r="BR38" s="61"/>
      <c r="BS38" s="61"/>
      <c r="BT38" s="61"/>
      <c r="BU38" s="61"/>
      <c r="BV38" s="61"/>
      <c r="BW38" s="61"/>
      <c r="BX38" s="61"/>
      <c r="BY38" s="61"/>
      <c r="BZ38" s="62"/>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0"/>
      <c r="BM39" s="61"/>
      <c r="BN39" s="61"/>
      <c r="BO39" s="61"/>
      <c r="BP39" s="61"/>
      <c r="BQ39" s="61"/>
      <c r="BR39" s="61"/>
      <c r="BS39" s="61"/>
      <c r="BT39" s="61"/>
      <c r="BU39" s="61"/>
      <c r="BV39" s="61"/>
      <c r="BW39" s="61"/>
      <c r="BX39" s="61"/>
      <c r="BY39" s="61"/>
      <c r="BZ39" s="62"/>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0"/>
      <c r="BM40" s="61"/>
      <c r="BN40" s="61"/>
      <c r="BO40" s="61"/>
      <c r="BP40" s="61"/>
      <c r="BQ40" s="61"/>
      <c r="BR40" s="61"/>
      <c r="BS40" s="61"/>
      <c r="BT40" s="61"/>
      <c r="BU40" s="61"/>
      <c r="BV40" s="61"/>
      <c r="BW40" s="61"/>
      <c r="BX40" s="61"/>
      <c r="BY40" s="61"/>
      <c r="BZ40" s="62"/>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0"/>
      <c r="BM41" s="61"/>
      <c r="BN41" s="61"/>
      <c r="BO41" s="61"/>
      <c r="BP41" s="61"/>
      <c r="BQ41" s="61"/>
      <c r="BR41" s="61"/>
      <c r="BS41" s="61"/>
      <c r="BT41" s="61"/>
      <c r="BU41" s="61"/>
      <c r="BV41" s="61"/>
      <c r="BW41" s="61"/>
      <c r="BX41" s="61"/>
      <c r="BY41" s="61"/>
      <c r="BZ41" s="62"/>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0"/>
      <c r="BM42" s="61"/>
      <c r="BN42" s="61"/>
      <c r="BO42" s="61"/>
      <c r="BP42" s="61"/>
      <c r="BQ42" s="61"/>
      <c r="BR42" s="61"/>
      <c r="BS42" s="61"/>
      <c r="BT42" s="61"/>
      <c r="BU42" s="61"/>
      <c r="BV42" s="61"/>
      <c r="BW42" s="61"/>
      <c r="BX42" s="61"/>
      <c r="BY42" s="61"/>
      <c r="BZ42" s="62"/>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0"/>
      <c r="BM43" s="61"/>
      <c r="BN43" s="61"/>
      <c r="BO43" s="61"/>
      <c r="BP43" s="61"/>
      <c r="BQ43" s="61"/>
      <c r="BR43" s="61"/>
      <c r="BS43" s="61"/>
      <c r="BT43" s="61"/>
      <c r="BU43" s="61"/>
      <c r="BV43" s="61"/>
      <c r="BW43" s="61"/>
      <c r="BX43" s="61"/>
      <c r="BY43" s="61"/>
      <c r="BZ43" s="62"/>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3"/>
      <c r="BM44" s="64"/>
      <c r="BN44" s="64"/>
      <c r="BO44" s="64"/>
      <c r="BP44" s="64"/>
      <c r="BQ44" s="64"/>
      <c r="BR44" s="64"/>
      <c r="BS44" s="64"/>
      <c r="BT44" s="64"/>
      <c r="BU44" s="64"/>
      <c r="BV44" s="64"/>
      <c r="BW44" s="64"/>
      <c r="BX44" s="64"/>
      <c r="BY44" s="64"/>
      <c r="BZ44" s="65"/>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7" t="s">
        <v>30</v>
      </c>
      <c r="BM45" s="68"/>
      <c r="BN45" s="68"/>
      <c r="BO45" s="68"/>
      <c r="BP45" s="68"/>
      <c r="BQ45" s="68"/>
      <c r="BR45" s="68"/>
      <c r="BS45" s="68"/>
      <c r="BT45" s="68"/>
      <c r="BU45" s="68"/>
      <c r="BV45" s="68"/>
      <c r="BW45" s="68"/>
      <c r="BX45" s="68"/>
      <c r="BY45" s="68"/>
      <c r="BZ45" s="69"/>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0"/>
      <c r="BM46" s="71"/>
      <c r="BN46" s="71"/>
      <c r="BO46" s="71"/>
      <c r="BP46" s="71"/>
      <c r="BQ46" s="71"/>
      <c r="BR46" s="71"/>
      <c r="BS46" s="71"/>
      <c r="BT46" s="71"/>
      <c r="BU46" s="71"/>
      <c r="BV46" s="71"/>
      <c r="BW46" s="71"/>
      <c r="BX46" s="71"/>
      <c r="BY46" s="71"/>
      <c r="BZ46" s="72"/>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0" t="s">
        <v>109</v>
      </c>
      <c r="BM47" s="61"/>
      <c r="BN47" s="61"/>
      <c r="BO47" s="61"/>
      <c r="BP47" s="61"/>
      <c r="BQ47" s="61"/>
      <c r="BR47" s="61"/>
      <c r="BS47" s="61"/>
      <c r="BT47" s="61"/>
      <c r="BU47" s="61"/>
      <c r="BV47" s="61"/>
      <c r="BW47" s="61"/>
      <c r="BX47" s="61"/>
      <c r="BY47" s="61"/>
      <c r="BZ47" s="62"/>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0"/>
      <c r="BM48" s="61"/>
      <c r="BN48" s="61"/>
      <c r="BO48" s="61"/>
      <c r="BP48" s="61"/>
      <c r="BQ48" s="61"/>
      <c r="BR48" s="61"/>
      <c r="BS48" s="61"/>
      <c r="BT48" s="61"/>
      <c r="BU48" s="61"/>
      <c r="BV48" s="61"/>
      <c r="BW48" s="61"/>
      <c r="BX48" s="61"/>
      <c r="BY48" s="61"/>
      <c r="BZ48" s="62"/>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0"/>
      <c r="BM49" s="61"/>
      <c r="BN49" s="61"/>
      <c r="BO49" s="61"/>
      <c r="BP49" s="61"/>
      <c r="BQ49" s="61"/>
      <c r="BR49" s="61"/>
      <c r="BS49" s="61"/>
      <c r="BT49" s="61"/>
      <c r="BU49" s="61"/>
      <c r="BV49" s="61"/>
      <c r="BW49" s="61"/>
      <c r="BX49" s="61"/>
      <c r="BY49" s="61"/>
      <c r="BZ49" s="62"/>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0"/>
      <c r="BM50" s="61"/>
      <c r="BN50" s="61"/>
      <c r="BO50" s="61"/>
      <c r="BP50" s="61"/>
      <c r="BQ50" s="61"/>
      <c r="BR50" s="61"/>
      <c r="BS50" s="61"/>
      <c r="BT50" s="61"/>
      <c r="BU50" s="61"/>
      <c r="BV50" s="61"/>
      <c r="BW50" s="61"/>
      <c r="BX50" s="61"/>
      <c r="BY50" s="61"/>
      <c r="BZ50" s="62"/>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0"/>
      <c r="BM51" s="61"/>
      <c r="BN51" s="61"/>
      <c r="BO51" s="61"/>
      <c r="BP51" s="61"/>
      <c r="BQ51" s="61"/>
      <c r="BR51" s="61"/>
      <c r="BS51" s="61"/>
      <c r="BT51" s="61"/>
      <c r="BU51" s="61"/>
      <c r="BV51" s="61"/>
      <c r="BW51" s="61"/>
      <c r="BX51" s="61"/>
      <c r="BY51" s="61"/>
      <c r="BZ51" s="62"/>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0"/>
      <c r="BM52" s="61"/>
      <c r="BN52" s="61"/>
      <c r="BO52" s="61"/>
      <c r="BP52" s="61"/>
      <c r="BQ52" s="61"/>
      <c r="BR52" s="61"/>
      <c r="BS52" s="61"/>
      <c r="BT52" s="61"/>
      <c r="BU52" s="61"/>
      <c r="BV52" s="61"/>
      <c r="BW52" s="61"/>
      <c r="BX52" s="61"/>
      <c r="BY52" s="61"/>
      <c r="BZ52" s="62"/>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0"/>
      <c r="BM53" s="61"/>
      <c r="BN53" s="61"/>
      <c r="BO53" s="61"/>
      <c r="BP53" s="61"/>
      <c r="BQ53" s="61"/>
      <c r="BR53" s="61"/>
      <c r="BS53" s="61"/>
      <c r="BT53" s="61"/>
      <c r="BU53" s="61"/>
      <c r="BV53" s="61"/>
      <c r="BW53" s="61"/>
      <c r="BX53" s="61"/>
      <c r="BY53" s="61"/>
      <c r="BZ53" s="62"/>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0"/>
      <c r="BM54" s="61"/>
      <c r="BN54" s="61"/>
      <c r="BO54" s="61"/>
      <c r="BP54" s="61"/>
      <c r="BQ54" s="61"/>
      <c r="BR54" s="61"/>
      <c r="BS54" s="61"/>
      <c r="BT54" s="61"/>
      <c r="BU54" s="61"/>
      <c r="BV54" s="61"/>
      <c r="BW54" s="61"/>
      <c r="BX54" s="61"/>
      <c r="BY54" s="61"/>
      <c r="BZ54" s="62"/>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0"/>
      <c r="BM55" s="61"/>
      <c r="BN55" s="61"/>
      <c r="BO55" s="61"/>
      <c r="BP55" s="61"/>
      <c r="BQ55" s="61"/>
      <c r="BR55" s="61"/>
      <c r="BS55" s="61"/>
      <c r="BT55" s="61"/>
      <c r="BU55" s="61"/>
      <c r="BV55" s="61"/>
      <c r="BW55" s="61"/>
      <c r="BX55" s="61"/>
      <c r="BY55" s="61"/>
      <c r="BZ55" s="62"/>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60"/>
      <c r="BM56" s="61"/>
      <c r="BN56" s="61"/>
      <c r="BO56" s="61"/>
      <c r="BP56" s="61"/>
      <c r="BQ56" s="61"/>
      <c r="BR56" s="61"/>
      <c r="BS56" s="61"/>
      <c r="BT56" s="61"/>
      <c r="BU56" s="61"/>
      <c r="BV56" s="61"/>
      <c r="BW56" s="61"/>
      <c r="BX56" s="61"/>
      <c r="BY56" s="61"/>
      <c r="BZ56" s="62"/>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60"/>
      <c r="BM57" s="61"/>
      <c r="BN57" s="61"/>
      <c r="BO57" s="61"/>
      <c r="BP57" s="61"/>
      <c r="BQ57" s="61"/>
      <c r="BR57" s="61"/>
      <c r="BS57" s="61"/>
      <c r="BT57" s="61"/>
      <c r="BU57" s="61"/>
      <c r="BV57" s="61"/>
      <c r="BW57" s="61"/>
      <c r="BX57" s="61"/>
      <c r="BY57" s="61"/>
      <c r="BZ57" s="62"/>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0"/>
      <c r="BM58" s="61"/>
      <c r="BN58" s="61"/>
      <c r="BO58" s="61"/>
      <c r="BP58" s="61"/>
      <c r="BQ58" s="61"/>
      <c r="BR58" s="61"/>
      <c r="BS58" s="61"/>
      <c r="BT58" s="61"/>
      <c r="BU58" s="61"/>
      <c r="BV58" s="61"/>
      <c r="BW58" s="61"/>
      <c r="BX58" s="61"/>
      <c r="BY58" s="61"/>
      <c r="BZ58" s="62"/>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0"/>
      <c r="BM59" s="61"/>
      <c r="BN59" s="61"/>
      <c r="BO59" s="61"/>
      <c r="BP59" s="61"/>
      <c r="BQ59" s="61"/>
      <c r="BR59" s="61"/>
      <c r="BS59" s="61"/>
      <c r="BT59" s="61"/>
      <c r="BU59" s="61"/>
      <c r="BV59" s="61"/>
      <c r="BW59" s="61"/>
      <c r="BX59" s="61"/>
      <c r="BY59" s="61"/>
      <c r="BZ59" s="6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0"/>
      <c r="BM62" s="61"/>
      <c r="BN62" s="61"/>
      <c r="BO62" s="61"/>
      <c r="BP62" s="61"/>
      <c r="BQ62" s="61"/>
      <c r="BR62" s="61"/>
      <c r="BS62" s="61"/>
      <c r="BT62" s="61"/>
      <c r="BU62" s="61"/>
      <c r="BV62" s="61"/>
      <c r="BW62" s="61"/>
      <c r="BX62" s="61"/>
      <c r="BY62" s="61"/>
      <c r="BZ62" s="62"/>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3"/>
      <c r="BM63" s="64"/>
      <c r="BN63" s="64"/>
      <c r="BO63" s="64"/>
      <c r="BP63" s="64"/>
      <c r="BQ63" s="64"/>
      <c r="BR63" s="64"/>
      <c r="BS63" s="64"/>
      <c r="BT63" s="64"/>
      <c r="BU63" s="64"/>
      <c r="BV63" s="64"/>
      <c r="BW63" s="64"/>
      <c r="BX63" s="64"/>
      <c r="BY63" s="64"/>
      <c r="BZ63" s="65"/>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7" t="s">
        <v>36</v>
      </c>
      <c r="BM64" s="68"/>
      <c r="BN64" s="68"/>
      <c r="BO64" s="68"/>
      <c r="BP64" s="68"/>
      <c r="BQ64" s="68"/>
      <c r="BR64" s="68"/>
      <c r="BS64" s="68"/>
      <c r="BT64" s="68"/>
      <c r="BU64" s="68"/>
      <c r="BV64" s="68"/>
      <c r="BW64" s="68"/>
      <c r="BX64" s="68"/>
      <c r="BY64" s="68"/>
      <c r="BZ64" s="69"/>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0"/>
      <c r="BM65" s="71"/>
      <c r="BN65" s="71"/>
      <c r="BO65" s="71"/>
      <c r="BP65" s="71"/>
      <c r="BQ65" s="71"/>
      <c r="BR65" s="71"/>
      <c r="BS65" s="71"/>
      <c r="BT65" s="71"/>
      <c r="BU65" s="71"/>
      <c r="BV65" s="71"/>
      <c r="BW65" s="71"/>
      <c r="BX65" s="71"/>
      <c r="BY65" s="71"/>
      <c r="BZ65" s="72"/>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0" t="s">
        <v>110</v>
      </c>
      <c r="BM66" s="61"/>
      <c r="BN66" s="61"/>
      <c r="BO66" s="61"/>
      <c r="BP66" s="61"/>
      <c r="BQ66" s="61"/>
      <c r="BR66" s="61"/>
      <c r="BS66" s="61"/>
      <c r="BT66" s="61"/>
      <c r="BU66" s="61"/>
      <c r="BV66" s="61"/>
      <c r="BW66" s="61"/>
      <c r="BX66" s="61"/>
      <c r="BY66" s="61"/>
      <c r="BZ66" s="62"/>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0"/>
      <c r="BM67" s="61"/>
      <c r="BN67" s="61"/>
      <c r="BO67" s="61"/>
      <c r="BP67" s="61"/>
      <c r="BQ67" s="61"/>
      <c r="BR67" s="61"/>
      <c r="BS67" s="61"/>
      <c r="BT67" s="61"/>
      <c r="BU67" s="61"/>
      <c r="BV67" s="61"/>
      <c r="BW67" s="61"/>
      <c r="BX67" s="61"/>
      <c r="BY67" s="61"/>
      <c r="BZ67" s="62"/>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0"/>
      <c r="BM68" s="61"/>
      <c r="BN68" s="61"/>
      <c r="BO68" s="61"/>
      <c r="BP68" s="61"/>
      <c r="BQ68" s="61"/>
      <c r="BR68" s="61"/>
      <c r="BS68" s="61"/>
      <c r="BT68" s="61"/>
      <c r="BU68" s="61"/>
      <c r="BV68" s="61"/>
      <c r="BW68" s="61"/>
      <c r="BX68" s="61"/>
      <c r="BY68" s="61"/>
      <c r="BZ68" s="62"/>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0"/>
      <c r="BM69" s="61"/>
      <c r="BN69" s="61"/>
      <c r="BO69" s="61"/>
      <c r="BP69" s="61"/>
      <c r="BQ69" s="61"/>
      <c r="BR69" s="61"/>
      <c r="BS69" s="61"/>
      <c r="BT69" s="61"/>
      <c r="BU69" s="61"/>
      <c r="BV69" s="61"/>
      <c r="BW69" s="61"/>
      <c r="BX69" s="61"/>
      <c r="BY69" s="61"/>
      <c r="BZ69" s="62"/>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0"/>
      <c r="BM70" s="61"/>
      <c r="BN70" s="61"/>
      <c r="BO70" s="61"/>
      <c r="BP70" s="61"/>
      <c r="BQ70" s="61"/>
      <c r="BR70" s="61"/>
      <c r="BS70" s="61"/>
      <c r="BT70" s="61"/>
      <c r="BU70" s="61"/>
      <c r="BV70" s="61"/>
      <c r="BW70" s="61"/>
      <c r="BX70" s="61"/>
      <c r="BY70" s="61"/>
      <c r="BZ70" s="62"/>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0"/>
      <c r="BM71" s="61"/>
      <c r="BN71" s="61"/>
      <c r="BO71" s="61"/>
      <c r="BP71" s="61"/>
      <c r="BQ71" s="61"/>
      <c r="BR71" s="61"/>
      <c r="BS71" s="61"/>
      <c r="BT71" s="61"/>
      <c r="BU71" s="61"/>
      <c r="BV71" s="61"/>
      <c r="BW71" s="61"/>
      <c r="BX71" s="61"/>
      <c r="BY71" s="61"/>
      <c r="BZ71" s="62"/>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0"/>
      <c r="BM72" s="61"/>
      <c r="BN72" s="61"/>
      <c r="BO72" s="61"/>
      <c r="BP72" s="61"/>
      <c r="BQ72" s="61"/>
      <c r="BR72" s="61"/>
      <c r="BS72" s="61"/>
      <c r="BT72" s="61"/>
      <c r="BU72" s="61"/>
      <c r="BV72" s="61"/>
      <c r="BW72" s="61"/>
      <c r="BX72" s="61"/>
      <c r="BY72" s="61"/>
      <c r="BZ72" s="62"/>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0"/>
      <c r="BM73" s="61"/>
      <c r="BN73" s="61"/>
      <c r="BO73" s="61"/>
      <c r="BP73" s="61"/>
      <c r="BQ73" s="61"/>
      <c r="BR73" s="61"/>
      <c r="BS73" s="61"/>
      <c r="BT73" s="61"/>
      <c r="BU73" s="61"/>
      <c r="BV73" s="61"/>
      <c r="BW73" s="61"/>
      <c r="BX73" s="61"/>
      <c r="BY73" s="61"/>
      <c r="BZ73" s="62"/>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0"/>
      <c r="BM74" s="61"/>
      <c r="BN74" s="61"/>
      <c r="BO74" s="61"/>
      <c r="BP74" s="61"/>
      <c r="BQ74" s="61"/>
      <c r="BR74" s="61"/>
      <c r="BS74" s="61"/>
      <c r="BT74" s="61"/>
      <c r="BU74" s="61"/>
      <c r="BV74" s="61"/>
      <c r="BW74" s="61"/>
      <c r="BX74" s="61"/>
      <c r="BY74" s="61"/>
      <c r="BZ74" s="62"/>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0"/>
      <c r="BM75" s="61"/>
      <c r="BN75" s="61"/>
      <c r="BO75" s="61"/>
      <c r="BP75" s="61"/>
      <c r="BQ75" s="61"/>
      <c r="BR75" s="61"/>
      <c r="BS75" s="61"/>
      <c r="BT75" s="61"/>
      <c r="BU75" s="61"/>
      <c r="BV75" s="61"/>
      <c r="BW75" s="61"/>
      <c r="BX75" s="61"/>
      <c r="BY75" s="61"/>
      <c r="BZ75" s="62"/>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0"/>
      <c r="BM76" s="61"/>
      <c r="BN76" s="61"/>
      <c r="BO76" s="61"/>
      <c r="BP76" s="61"/>
      <c r="BQ76" s="61"/>
      <c r="BR76" s="61"/>
      <c r="BS76" s="61"/>
      <c r="BT76" s="61"/>
      <c r="BU76" s="61"/>
      <c r="BV76" s="61"/>
      <c r="BW76" s="61"/>
      <c r="BX76" s="61"/>
      <c r="BY76" s="61"/>
      <c r="BZ76" s="62"/>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0"/>
      <c r="BM77" s="61"/>
      <c r="BN77" s="61"/>
      <c r="BO77" s="61"/>
      <c r="BP77" s="61"/>
      <c r="BQ77" s="61"/>
      <c r="BR77" s="61"/>
      <c r="BS77" s="61"/>
      <c r="BT77" s="61"/>
      <c r="BU77" s="61"/>
      <c r="BV77" s="61"/>
      <c r="BW77" s="61"/>
      <c r="BX77" s="61"/>
      <c r="BY77" s="61"/>
      <c r="BZ77" s="62"/>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0"/>
      <c r="BM78" s="61"/>
      <c r="BN78" s="61"/>
      <c r="BO78" s="61"/>
      <c r="BP78" s="61"/>
      <c r="BQ78" s="61"/>
      <c r="BR78" s="61"/>
      <c r="BS78" s="61"/>
      <c r="BT78" s="61"/>
      <c r="BU78" s="61"/>
      <c r="BV78" s="61"/>
      <c r="BW78" s="61"/>
      <c r="BX78" s="61"/>
      <c r="BY78" s="61"/>
      <c r="BZ78" s="62"/>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60"/>
      <c r="BM79" s="61"/>
      <c r="BN79" s="61"/>
      <c r="BO79" s="61"/>
      <c r="BP79" s="61"/>
      <c r="BQ79" s="61"/>
      <c r="BR79" s="61"/>
      <c r="BS79" s="61"/>
      <c r="BT79" s="61"/>
      <c r="BU79" s="61"/>
      <c r="BV79" s="61"/>
      <c r="BW79" s="61"/>
      <c r="BX79" s="61"/>
      <c r="BY79" s="61"/>
      <c r="BZ79" s="62"/>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60"/>
      <c r="BM80" s="61"/>
      <c r="BN80" s="61"/>
      <c r="BO80" s="61"/>
      <c r="BP80" s="61"/>
      <c r="BQ80" s="61"/>
      <c r="BR80" s="61"/>
      <c r="BS80" s="61"/>
      <c r="BT80" s="61"/>
      <c r="BU80" s="61"/>
      <c r="BV80" s="61"/>
      <c r="BW80" s="61"/>
      <c r="BX80" s="61"/>
      <c r="BY80" s="61"/>
      <c r="BZ80" s="62"/>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0"/>
      <c r="BM81" s="61"/>
      <c r="BN81" s="61"/>
      <c r="BO81" s="61"/>
      <c r="BP81" s="61"/>
      <c r="BQ81" s="61"/>
      <c r="BR81" s="61"/>
      <c r="BS81" s="61"/>
      <c r="BT81" s="61"/>
      <c r="BU81" s="61"/>
      <c r="BV81" s="61"/>
      <c r="BW81" s="61"/>
      <c r="BX81" s="61"/>
      <c r="BY81" s="61"/>
      <c r="BZ81" s="62"/>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3"/>
      <c r="BM82" s="64"/>
      <c r="BN82" s="64"/>
      <c r="BO82" s="64"/>
      <c r="BP82" s="64"/>
      <c r="BQ82" s="64"/>
      <c r="BR82" s="64"/>
      <c r="BS82" s="64"/>
      <c r="BT82" s="64"/>
      <c r="BU82" s="64"/>
      <c r="BV82" s="64"/>
      <c r="BW82" s="64"/>
      <c r="BX82" s="64"/>
      <c r="BY82" s="64"/>
      <c r="BZ82" s="65"/>
    </row>
    <row r="83" spans="1:78">
      <c r="C83" s="2" t="s">
        <v>40</v>
      </c>
    </row>
    <row r="84" spans="1:78">
      <c r="C84" s="2" t="s">
        <v>41</v>
      </c>
    </row>
  </sheetData>
  <sheetProtection algorithmName="SHA-512" hashValue="8gjwzK3Pn9q+rSj98fvH5MtXk3meYqWQjgBMd9Rfh/gENy2cTnUnPclLTiciBcv0p8y33idf8Rhq1KReG6aLrw==" saltValue="RgOUZPF8vc5nD+gC8VaLl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L1" workbookViewId="0">
      <selection activeCell="CP8" sqref="CP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283657</v>
      </c>
      <c r="D6" s="31">
        <f t="shared" si="3"/>
        <v>47</v>
      </c>
      <c r="E6" s="31">
        <f t="shared" si="3"/>
        <v>17</v>
      </c>
      <c r="F6" s="31">
        <f t="shared" si="3"/>
        <v>4</v>
      </c>
      <c r="G6" s="31">
        <f t="shared" si="3"/>
        <v>0</v>
      </c>
      <c r="H6" s="31" t="str">
        <f t="shared" si="3"/>
        <v>兵庫県　多可町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11.47</v>
      </c>
      <c r="P6" s="32">
        <f t="shared" si="3"/>
        <v>82.6</v>
      </c>
      <c r="Q6" s="32">
        <f t="shared" si="3"/>
        <v>3726</v>
      </c>
      <c r="R6" s="32">
        <f t="shared" si="3"/>
        <v>22016</v>
      </c>
      <c r="S6" s="32">
        <f t="shared" si="3"/>
        <v>185.19</v>
      </c>
      <c r="T6" s="32">
        <f t="shared" si="3"/>
        <v>118.88</v>
      </c>
      <c r="U6" s="32">
        <f t="shared" si="3"/>
        <v>2510</v>
      </c>
      <c r="V6" s="32">
        <f t="shared" si="3"/>
        <v>1</v>
      </c>
      <c r="W6" s="32">
        <f t="shared" si="3"/>
        <v>2510</v>
      </c>
      <c r="X6" s="33">
        <f>IF(X7="",NA(),X7)</f>
        <v>75.989999999999995</v>
      </c>
      <c r="Y6" s="33">
        <f t="shared" ref="Y6:AG6" si="4">IF(Y7="",NA(),Y7)</f>
        <v>81.86</v>
      </c>
      <c r="Z6" s="33">
        <f t="shared" si="4"/>
        <v>78.930000000000007</v>
      </c>
      <c r="AA6" s="33">
        <f t="shared" si="4"/>
        <v>72.25</v>
      </c>
      <c r="AB6" s="33">
        <f t="shared" si="4"/>
        <v>72.86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521.04999999999995</v>
      </c>
      <c r="BF6" s="33">
        <f t="shared" ref="BF6:BN6" si="7">IF(BF7="",NA(),BF7)</f>
        <v>1599.22</v>
      </c>
      <c r="BG6" s="33">
        <f t="shared" si="7"/>
        <v>1986.89</v>
      </c>
      <c r="BH6" s="33">
        <f t="shared" si="7"/>
        <v>2163.96</v>
      </c>
      <c r="BI6" s="33">
        <f t="shared" si="7"/>
        <v>2797.98</v>
      </c>
      <c r="BJ6" s="33">
        <f t="shared" si="7"/>
        <v>1835.56</v>
      </c>
      <c r="BK6" s="33">
        <f t="shared" si="7"/>
        <v>1716.82</v>
      </c>
      <c r="BL6" s="33">
        <f t="shared" si="7"/>
        <v>1569.13</v>
      </c>
      <c r="BM6" s="33">
        <f t="shared" si="7"/>
        <v>1436</v>
      </c>
      <c r="BN6" s="33">
        <f t="shared" si="7"/>
        <v>1434.89</v>
      </c>
      <c r="BO6" s="32" t="str">
        <f>IF(BO7="","",IF(BO7="-","【-】","【"&amp;SUBSTITUTE(TEXT(BO7,"#,##0.00"),"-","△")&amp;"】"))</f>
        <v>【1,457.06】</v>
      </c>
      <c r="BP6" s="33">
        <f>IF(BP7="",NA(),BP7)</f>
        <v>66.83</v>
      </c>
      <c r="BQ6" s="33">
        <f t="shared" ref="BQ6:BY6" si="8">IF(BQ7="",NA(),BQ7)</f>
        <v>73.349999999999994</v>
      </c>
      <c r="BR6" s="33">
        <f t="shared" si="8"/>
        <v>69.64</v>
      </c>
      <c r="BS6" s="33">
        <f t="shared" si="8"/>
        <v>56.51</v>
      </c>
      <c r="BT6" s="33">
        <f t="shared" si="8"/>
        <v>44.53</v>
      </c>
      <c r="BU6" s="33">
        <f t="shared" si="8"/>
        <v>52.89</v>
      </c>
      <c r="BV6" s="33">
        <f t="shared" si="8"/>
        <v>51.73</v>
      </c>
      <c r="BW6" s="33">
        <f t="shared" si="8"/>
        <v>64.63</v>
      </c>
      <c r="BX6" s="33">
        <f t="shared" si="8"/>
        <v>66.56</v>
      </c>
      <c r="BY6" s="33">
        <f t="shared" si="8"/>
        <v>66.22</v>
      </c>
      <c r="BZ6" s="32" t="str">
        <f>IF(BZ7="","",IF(BZ7="-","【-】","【"&amp;SUBSTITUTE(TEXT(BZ7,"#,##0.00"),"-","△")&amp;"】"))</f>
        <v>【64.73】</v>
      </c>
      <c r="CA6" s="33">
        <f>IF(CA7="",NA(),CA7)</f>
        <v>248.1</v>
      </c>
      <c r="CB6" s="33">
        <f t="shared" ref="CB6:CJ6" si="9">IF(CB7="",NA(),CB7)</f>
        <v>234.85</v>
      </c>
      <c r="CC6" s="33">
        <f t="shared" si="9"/>
        <v>247.99</v>
      </c>
      <c r="CD6" s="33">
        <f t="shared" si="9"/>
        <v>285.39</v>
      </c>
      <c r="CE6" s="33">
        <f t="shared" si="9"/>
        <v>417.9</v>
      </c>
      <c r="CF6" s="33">
        <f t="shared" si="9"/>
        <v>300.52</v>
      </c>
      <c r="CG6" s="33">
        <f t="shared" si="9"/>
        <v>310.47000000000003</v>
      </c>
      <c r="CH6" s="33">
        <f t="shared" si="9"/>
        <v>245.75</v>
      </c>
      <c r="CI6" s="33">
        <f t="shared" si="9"/>
        <v>244.29</v>
      </c>
      <c r="CJ6" s="33">
        <f t="shared" si="9"/>
        <v>246.72</v>
      </c>
      <c r="CK6" s="32" t="str">
        <f>IF(CK7="","",IF(CK7="-","【-】","【"&amp;SUBSTITUTE(TEXT(CK7,"#,##0.00"),"-","△")&amp;"】"))</f>
        <v>【250.25】</v>
      </c>
      <c r="CL6" s="33">
        <f>IF(CL7="",NA(),CL7)</f>
        <v>55.62</v>
      </c>
      <c r="CM6" s="33">
        <f t="shared" ref="CM6:CU6" si="10">IF(CM7="",NA(),CM7)</f>
        <v>55.77</v>
      </c>
      <c r="CN6" s="33">
        <f t="shared" si="10"/>
        <v>56</v>
      </c>
      <c r="CO6" s="33">
        <f t="shared" si="10"/>
        <v>55</v>
      </c>
      <c r="CP6" s="33">
        <f t="shared" si="10"/>
        <v>53.85</v>
      </c>
      <c r="CQ6" s="33">
        <f t="shared" si="10"/>
        <v>36.799999999999997</v>
      </c>
      <c r="CR6" s="33">
        <f t="shared" si="10"/>
        <v>36.67</v>
      </c>
      <c r="CS6" s="33">
        <f t="shared" si="10"/>
        <v>43.65</v>
      </c>
      <c r="CT6" s="33">
        <f t="shared" si="10"/>
        <v>43.58</v>
      </c>
      <c r="CU6" s="33">
        <f t="shared" si="10"/>
        <v>41.35</v>
      </c>
      <c r="CV6" s="32" t="str">
        <f>IF(CV7="","",IF(CV7="-","【-】","【"&amp;SUBSTITUTE(TEXT(CV7,"#,##0.00"),"-","△")&amp;"】"))</f>
        <v>【40.31】</v>
      </c>
      <c r="CW6" s="33">
        <f>IF(CW7="",NA(),CW7)</f>
        <v>92.88</v>
      </c>
      <c r="CX6" s="33">
        <f t="shared" ref="CX6:DF6" si="11">IF(CX7="",NA(),CX7)</f>
        <v>95.06</v>
      </c>
      <c r="CY6" s="33">
        <f t="shared" si="11"/>
        <v>95.72</v>
      </c>
      <c r="CZ6" s="33">
        <f t="shared" si="11"/>
        <v>95.71</v>
      </c>
      <c r="DA6" s="33">
        <f t="shared" si="11"/>
        <v>94.5</v>
      </c>
      <c r="DB6" s="33">
        <f t="shared" si="11"/>
        <v>71.62</v>
      </c>
      <c r="DC6" s="33">
        <f t="shared" si="11"/>
        <v>71.239999999999995</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0.04</v>
      </c>
      <c r="EM6" s="33">
        <f t="shared" si="14"/>
        <v>7.0000000000000007E-2</v>
      </c>
      <c r="EN6" s="32" t="str">
        <f>IF(EN7="","",IF(EN7="-","【-】","【"&amp;SUBSTITUTE(TEXT(EN7,"#,##0.00"),"-","△")&amp;"】"))</f>
        <v>【0.10】</v>
      </c>
    </row>
    <row r="7" spans="1:144" s="34" customFormat="1">
      <c r="A7" s="26"/>
      <c r="B7" s="35">
        <v>2015</v>
      </c>
      <c r="C7" s="35">
        <v>283657</v>
      </c>
      <c r="D7" s="35">
        <v>47</v>
      </c>
      <c r="E7" s="35">
        <v>17</v>
      </c>
      <c r="F7" s="35">
        <v>4</v>
      </c>
      <c r="G7" s="35">
        <v>0</v>
      </c>
      <c r="H7" s="35" t="s">
        <v>96</v>
      </c>
      <c r="I7" s="35" t="s">
        <v>97</v>
      </c>
      <c r="J7" s="35" t="s">
        <v>98</v>
      </c>
      <c r="K7" s="35" t="s">
        <v>99</v>
      </c>
      <c r="L7" s="35" t="s">
        <v>100</v>
      </c>
      <c r="M7" s="36" t="s">
        <v>101</v>
      </c>
      <c r="N7" s="36" t="s">
        <v>102</v>
      </c>
      <c r="O7" s="36">
        <v>11.47</v>
      </c>
      <c r="P7" s="36">
        <v>82.6</v>
      </c>
      <c r="Q7" s="36">
        <v>3726</v>
      </c>
      <c r="R7" s="36">
        <v>22016</v>
      </c>
      <c r="S7" s="36">
        <v>185.19</v>
      </c>
      <c r="T7" s="36">
        <v>118.88</v>
      </c>
      <c r="U7" s="36">
        <v>2510</v>
      </c>
      <c r="V7" s="36">
        <v>1</v>
      </c>
      <c r="W7" s="36">
        <v>2510</v>
      </c>
      <c r="X7" s="36">
        <v>75.989999999999995</v>
      </c>
      <c r="Y7" s="36">
        <v>81.86</v>
      </c>
      <c r="Z7" s="36">
        <v>78.930000000000007</v>
      </c>
      <c r="AA7" s="36">
        <v>72.25</v>
      </c>
      <c r="AB7" s="36">
        <v>72.86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521.04999999999995</v>
      </c>
      <c r="BF7" s="36">
        <v>1599.22</v>
      </c>
      <c r="BG7" s="36">
        <v>1986.89</v>
      </c>
      <c r="BH7" s="36">
        <v>2163.96</v>
      </c>
      <c r="BI7" s="36">
        <v>2797.98</v>
      </c>
      <c r="BJ7" s="36">
        <v>1835.56</v>
      </c>
      <c r="BK7" s="36">
        <v>1716.82</v>
      </c>
      <c r="BL7" s="36">
        <v>1569.13</v>
      </c>
      <c r="BM7" s="36">
        <v>1436</v>
      </c>
      <c r="BN7" s="36">
        <v>1434.89</v>
      </c>
      <c r="BO7" s="36">
        <v>1457.06</v>
      </c>
      <c r="BP7" s="36">
        <v>66.83</v>
      </c>
      <c r="BQ7" s="36">
        <v>73.349999999999994</v>
      </c>
      <c r="BR7" s="36">
        <v>69.64</v>
      </c>
      <c r="BS7" s="36">
        <v>56.51</v>
      </c>
      <c r="BT7" s="36">
        <v>44.53</v>
      </c>
      <c r="BU7" s="36">
        <v>52.89</v>
      </c>
      <c r="BV7" s="36">
        <v>51.73</v>
      </c>
      <c r="BW7" s="36">
        <v>64.63</v>
      </c>
      <c r="BX7" s="36">
        <v>66.56</v>
      </c>
      <c r="BY7" s="36">
        <v>66.22</v>
      </c>
      <c r="BZ7" s="36">
        <v>64.73</v>
      </c>
      <c r="CA7" s="36">
        <v>248.1</v>
      </c>
      <c r="CB7" s="36">
        <v>234.85</v>
      </c>
      <c r="CC7" s="36">
        <v>247.99</v>
      </c>
      <c r="CD7" s="36">
        <v>285.39</v>
      </c>
      <c r="CE7" s="36">
        <v>417.9</v>
      </c>
      <c r="CF7" s="36">
        <v>300.52</v>
      </c>
      <c r="CG7" s="36">
        <v>310.47000000000003</v>
      </c>
      <c r="CH7" s="36">
        <v>245.75</v>
      </c>
      <c r="CI7" s="36">
        <v>244.29</v>
      </c>
      <c r="CJ7" s="36">
        <v>246.72</v>
      </c>
      <c r="CK7" s="36">
        <v>250.25</v>
      </c>
      <c r="CL7" s="36">
        <v>55.62</v>
      </c>
      <c r="CM7" s="36">
        <v>55.77</v>
      </c>
      <c r="CN7" s="36">
        <v>56</v>
      </c>
      <c r="CO7" s="36">
        <v>55</v>
      </c>
      <c r="CP7" s="36">
        <v>53.85</v>
      </c>
      <c r="CQ7" s="36">
        <v>36.799999999999997</v>
      </c>
      <c r="CR7" s="36">
        <v>36.67</v>
      </c>
      <c r="CS7" s="36">
        <v>43.65</v>
      </c>
      <c r="CT7" s="36">
        <v>43.58</v>
      </c>
      <c r="CU7" s="36">
        <v>41.35</v>
      </c>
      <c r="CV7" s="36">
        <v>40.31</v>
      </c>
      <c r="CW7" s="36">
        <v>92.88</v>
      </c>
      <c r="CX7" s="36">
        <v>95.06</v>
      </c>
      <c r="CY7" s="36">
        <v>95.72</v>
      </c>
      <c r="CZ7" s="36">
        <v>95.71</v>
      </c>
      <c r="DA7" s="36">
        <v>94.5</v>
      </c>
      <c r="DB7" s="36">
        <v>71.62</v>
      </c>
      <c r="DC7" s="36">
        <v>71.239999999999995</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2017-02-20T05:42:18Z</cp:lastPrinted>
  <dcterms:created xsi:type="dcterms:W3CDTF">2017-02-08T03:02:46Z</dcterms:created>
  <dcterms:modified xsi:type="dcterms:W3CDTF">2017-02-20T05:42:19Z</dcterms:modified>
  <cp:category/>
</cp:coreProperties>
</file>