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20610" windowHeight="1164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<sst xmlns="http://schemas.openxmlformats.org/spreadsheetml/2006/main" count="217" uniqueCount="106">
  <si>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</si>
  <si>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</si>
  <si>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</si>
  <si>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</si>
  <si>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</si>
  <si>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</si>
  <si>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</si>
  <si>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</si>
  <si>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</si>
  <si>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</si>
  <si>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</si>
  <si>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</si>
  <si>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</si>
  <si>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</si>
  <si>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</si>
  <si>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</si>
  <si>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</si>
  <si>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</si>
  <si>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</si>
  <si>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</si>
  <si>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</si>
  <si>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</si>
  <si>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</si>
  <si>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</si>
  <si>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</si>
  <si>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</si>
  <si>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</si>
  <si>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</si>
  <si>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</si>
  <si>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</si>
  <si>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</si>
  <si>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</si>
  <si>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</si>
  <si>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</si>
  <si>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</si>
  <si>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</si>
  <si>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</si>
  <si>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</si>
  <si>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</si>
  <si>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</si>
  <si>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</si>
  <si>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</si>
  <si>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</si>
  <si>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</si>
  <si>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</si>
  <si>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</si>
  <si>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</si>
  <si>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</si>
  <si>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</si>
  <si>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</si>
  <si>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</si>
  <si>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</si>
  <si>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</si>
  <si>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</si>
  <si>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</si>
  <si>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</si>
  <si>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</si>
  <si>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</si>
  <si>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</si>
  <si>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</si>
  <si>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</si>
  <si>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</si>
  <si>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</si>
  <si>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</si>
  <si>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</si>
  <si>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</si>
  <si>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</si>
  <si>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</si>
  <si>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</si>
  <si>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</si>
  <si>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</si>
  <si>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</si>
  <si>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</si>
  <si>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</si>
  <si>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</si>
  <si>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</si>
  <si>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</si>
  <si>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</si>
  <si>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</si>
  <si>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</si>
  <si>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</si>
  <si>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</si>
  <si>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</si>
  <si>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</si>
  <si>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</si>
  <si>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</si>
  <si>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</si>
  <si>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</si>
  <si>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</si>
  <si>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</si>
  <si>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</si>
  <si>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</si>
  <si>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猪名川町</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</si>
  <si>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</si>
  <si>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</si>
  <si>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</si>
  <si>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</si>
  <si>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</si>
  <si>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</si>
  <si>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</si>
  <si>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</si>
  <si>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</si>
  <si>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</si>
  <si>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収支比率及び料金回収率については、類似団体平均値よりも大きく下回っておりますが、経常収益は給水収益が全体の8割以上を占めるため、年々増加傾向にある未収金の回収率を上げ流動比率を向上させる必要があると考えます。
　企業債残高対給水収益比率については、類似団体平均値よりも大幅に低くなっているのは、平成19年度の役場第2庁舎建設や平成25年度以降の老朽管入替工事等を除き、基金を取り崩す事で賄っているためです。
　本町では、水源の約9割を県水に依存している為、給水原価については、類似団体平均値よりも高くなるのは今後も避けられないと予測されます。
　施設使用率及び有収率については、類似団体平均値を上回っており、現時点では適正な規模に近い状態で施設の稼働ができていると言えるが、年々低下傾向にあるので、今後の給水人口の減少等を踏まえ、将来的には近隣市町との広域化や共同化も含め、施設の統廃合やダウンサイジング等も検討していく必要があると考えます。</t>
    <phoneticPr fontId="4"/>
  </si>
  <si>
    <t>　有収率が類似団体平均値よりも高く、施設の稼働が収益につながっており、漏水事故等も比較的少ない状況であると言えますが、有形固定資産減価償却比率については、類似団体と同じく年々高くなっており、中でも管路経年化率については急速に高くなってきております。本町では、昭和47年より給水を開始し、平成5年に施設整備が完了し皆水道となりましたが、昭和50年代に建設された施設や水道配水管等については、既に法定耐用年数を迎えたものもあり、今後も法定耐用年数を迎える水道配水管等は急速に増える見込みとなっております。管路等更新を実施するには、多額の財源の確保が必要となるので、経営に与える影響等を踏まえた分析を入念に行った上で、必要性の高いものから優先的に更新等が実施できるよう計画的かつ効率的に更新に取り組む必要があります。</t>
    <phoneticPr fontId="4"/>
  </si>
  <si>
    <t>　経常収支比率等を見ても分かる通り、本町では毎年赤字決算が続いており、資金不足分等は減価償却費等の現金支出を伴わない費用や、基金取崩収入等で補填している状況でありますが、基金についてはいずれ底をつきることになります。経常収支比率の適正化を図るためには、経常収益の9割を占める給水収益の増加及び料金回収率の向上が必要となり、給水原価については上述の通り低下が見込めないため、供給単価の増額が近い将来必要となる見込みです。施設使用率については現時点では適正に近いと言えるが、将来的には給水人口の減少等に伴い、施設のダウンサイジング等も検討し、設備投資を最小限に抑える必要があります。また、管渠等の更新については、多額の財源を必要とするので、事業費の平準化を図り、毎年計画的に実施していく必要がありますので、経営状況について十分に把握した上で、中長期間の投資計画を見直し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</si>
</sst>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0.42</c:v>
                </c:pt>
                <c:pt idx="1">
                  <c:v>0.44</c:v>
                </c:pt>
                <c:pt idx="2">
                  <c:v>0.81</c:v>
                </c:pt>
                <c:pt idx="3">
                  <c:v>0.32</c:v>
                </c:pt>
                <c:pt idx="4">
                  <c:v>0.96</c:v>
                </c:pt>
              </c:numCache>
            </c:numRef>
          </c:val>
        </c:ser>
        <c:dLbls>
          <c:showLegendKey val="0"/>
          <c:showVal val="0"/>
          <c:showCatName val="0"/>
          <c:showSerName val="0"/>
          <c:showPercent val="0"/>
          <c:showBubbleSize val="0"/>
        </c:dLbls>
        <c:gapWidth val="150"/>
        <c:axId val="151844736"/>
        <c:axId val="15343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151844736"/>
        <c:axId val="153436160"/>
      </c:lineChart>
      <c:dateAx>
        <c:axId val="151844736"/>
        <c:scaling>
          <c:orientation val="minMax"/>
        </c:scaling>
        <c:delete val="1"/>
        <c:axPos val="b"/>
        <c:numFmt formatCode="ge" sourceLinked="1"/>
        <c:majorTickMark val="none"/>
        <c:minorTickMark val="none"/>
        <c:tickLblPos val="none"/>
        <c:crossAx val="153436160"/>
        <c:crosses val="autoZero"/>
        <c:auto val="1"/>
        <c:lblOffset val="100"/>
        <c:baseTimeUnit val="years"/>
      </c:dateAx>
      <c:valAx>
        <c:axId val="15343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84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72.540000000000006</c:v>
                </c:pt>
                <c:pt idx="1">
                  <c:v>71.099999999999994</c:v>
                </c:pt>
                <c:pt idx="2">
                  <c:v>70.349999999999994</c:v>
                </c:pt>
                <c:pt idx="3">
                  <c:v>69.73</c:v>
                </c:pt>
                <c:pt idx="4">
                  <c:v>68.83</c:v>
                </c:pt>
              </c:numCache>
            </c:numRef>
          </c:val>
        </c:ser>
        <c:dLbls>
          <c:showLegendKey val="0"/>
          <c:showVal val="0"/>
          <c:showCatName val="0"/>
          <c:showSerName val="0"/>
          <c:showPercent val="0"/>
          <c:showBubbleSize val="0"/>
        </c:dLbls>
        <c:gapWidth val="150"/>
        <c:axId val="154351872"/>
        <c:axId val="15437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154351872"/>
        <c:axId val="154370432"/>
      </c:lineChart>
      <c:dateAx>
        <c:axId val="154351872"/>
        <c:scaling>
          <c:orientation val="minMax"/>
        </c:scaling>
        <c:delete val="1"/>
        <c:axPos val="b"/>
        <c:numFmt formatCode="ge" sourceLinked="1"/>
        <c:majorTickMark val="none"/>
        <c:minorTickMark val="none"/>
        <c:tickLblPos val="none"/>
        <c:crossAx val="154370432"/>
        <c:crosses val="autoZero"/>
        <c:auto val="1"/>
        <c:lblOffset val="100"/>
        <c:baseTimeUnit val="years"/>
      </c:dateAx>
      <c:valAx>
        <c:axId val="15437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5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93.18</c:v>
                </c:pt>
                <c:pt idx="1">
                  <c:v>93.27</c:v>
                </c:pt>
                <c:pt idx="2">
                  <c:v>94.6</c:v>
                </c:pt>
                <c:pt idx="3">
                  <c:v>93.25</c:v>
                </c:pt>
                <c:pt idx="4">
                  <c:v>93.07</c:v>
                </c:pt>
              </c:numCache>
            </c:numRef>
          </c:val>
        </c:ser>
        <c:dLbls>
          <c:showLegendKey val="0"/>
          <c:showVal val="0"/>
          <c:showCatName val="0"/>
          <c:showSerName val="0"/>
          <c:showPercent val="0"/>
          <c:showBubbleSize val="0"/>
        </c:dLbls>
        <c:gapWidth val="150"/>
        <c:axId val="154412928"/>
        <c:axId val="15441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154412928"/>
        <c:axId val="154415104"/>
      </c:lineChart>
      <c:dateAx>
        <c:axId val="154412928"/>
        <c:scaling>
          <c:orientation val="minMax"/>
        </c:scaling>
        <c:delete val="1"/>
        <c:axPos val="b"/>
        <c:numFmt formatCode="ge" sourceLinked="1"/>
        <c:majorTickMark val="none"/>
        <c:minorTickMark val="none"/>
        <c:tickLblPos val="none"/>
        <c:crossAx val="154415104"/>
        <c:crosses val="autoZero"/>
        <c:auto val="1"/>
        <c:lblOffset val="100"/>
        <c:baseTimeUnit val="years"/>
      </c:dateAx>
      <c:valAx>
        <c:axId val="15441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41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90.21</c:v>
                </c:pt>
                <c:pt idx="1">
                  <c:v>89.03</c:v>
                </c:pt>
                <c:pt idx="2">
                  <c:v>94.28</c:v>
                </c:pt>
                <c:pt idx="3">
                  <c:v>88.66</c:v>
                </c:pt>
                <c:pt idx="4">
                  <c:v>85.57</c:v>
                </c:pt>
              </c:numCache>
            </c:numRef>
          </c:val>
        </c:ser>
        <c:dLbls>
          <c:showLegendKey val="0"/>
          <c:showVal val="0"/>
          <c:showCatName val="0"/>
          <c:showSerName val="0"/>
          <c:showPercent val="0"/>
          <c:showBubbleSize val="0"/>
        </c:dLbls>
        <c:gapWidth val="150"/>
        <c:axId val="153462272"/>
        <c:axId val="15346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153462272"/>
        <c:axId val="153464192"/>
      </c:lineChart>
      <c:dateAx>
        <c:axId val="153462272"/>
        <c:scaling>
          <c:orientation val="minMax"/>
        </c:scaling>
        <c:delete val="1"/>
        <c:axPos val="b"/>
        <c:numFmt formatCode="ge" sourceLinked="1"/>
        <c:majorTickMark val="none"/>
        <c:minorTickMark val="none"/>
        <c:tickLblPos val="none"/>
        <c:crossAx val="153464192"/>
        <c:crosses val="autoZero"/>
        <c:auto val="1"/>
        <c:lblOffset val="100"/>
        <c:baseTimeUnit val="years"/>
      </c:dateAx>
      <c:valAx>
        <c:axId val="153464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46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38.299999999999997</c:v>
                </c:pt>
                <c:pt idx="1">
                  <c:v>39.51</c:v>
                </c:pt>
                <c:pt idx="2">
                  <c:v>40.549999999999997</c:v>
                </c:pt>
                <c:pt idx="3">
                  <c:v>43.88</c:v>
                </c:pt>
                <c:pt idx="4">
                  <c:v>45.47</c:v>
                </c:pt>
              </c:numCache>
            </c:numRef>
          </c:val>
        </c:ser>
        <c:dLbls>
          <c:showLegendKey val="0"/>
          <c:showVal val="0"/>
          <c:showCatName val="0"/>
          <c:showSerName val="0"/>
          <c:showPercent val="0"/>
          <c:showBubbleSize val="0"/>
        </c:dLbls>
        <c:gapWidth val="150"/>
        <c:axId val="153633920"/>
        <c:axId val="15363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153633920"/>
        <c:axId val="153635840"/>
      </c:lineChart>
      <c:dateAx>
        <c:axId val="153633920"/>
        <c:scaling>
          <c:orientation val="minMax"/>
        </c:scaling>
        <c:delete val="1"/>
        <c:axPos val="b"/>
        <c:numFmt formatCode="ge" sourceLinked="1"/>
        <c:majorTickMark val="none"/>
        <c:minorTickMark val="none"/>
        <c:tickLblPos val="none"/>
        <c:crossAx val="153635840"/>
        <c:crosses val="autoZero"/>
        <c:auto val="1"/>
        <c:lblOffset val="100"/>
        <c:baseTimeUnit val="years"/>
      </c:dateAx>
      <c:valAx>
        <c:axId val="15363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63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formatCode="#,##0.00;&quot;△&quot;#,##0.00">
                  <c:v>0</c:v>
                </c:pt>
                <c:pt idx="1">
                  <c:v>0.1</c:v>
                </c:pt>
                <c:pt idx="2">
                  <c:v>0.71</c:v>
                </c:pt>
                <c:pt idx="3">
                  <c:v>7.97</c:v>
                </c:pt>
                <c:pt idx="4">
                  <c:v>16.760000000000002</c:v>
                </c:pt>
              </c:numCache>
            </c:numRef>
          </c:val>
        </c:ser>
        <c:dLbls>
          <c:showLegendKey val="0"/>
          <c:showVal val="0"/>
          <c:showCatName val="0"/>
          <c:showSerName val="0"/>
          <c:showPercent val="0"/>
          <c:showBubbleSize val="0"/>
        </c:dLbls>
        <c:gapWidth val="150"/>
        <c:axId val="153752320"/>
        <c:axId val="15375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153752320"/>
        <c:axId val="153754240"/>
      </c:lineChart>
      <c:dateAx>
        <c:axId val="153752320"/>
        <c:scaling>
          <c:orientation val="minMax"/>
        </c:scaling>
        <c:delete val="1"/>
        <c:axPos val="b"/>
        <c:numFmt formatCode="ge" sourceLinked="1"/>
        <c:majorTickMark val="none"/>
        <c:minorTickMark val="none"/>
        <c:tickLblPos val="none"/>
        <c:crossAx val="153754240"/>
        <c:crosses val="autoZero"/>
        <c:auto val="1"/>
        <c:lblOffset val="100"/>
        <c:baseTimeUnit val="years"/>
      </c:dateAx>
      <c:valAx>
        <c:axId val="15375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5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104.81</c:v>
                </c:pt>
                <c:pt idx="1">
                  <c:v>123.8</c:v>
                </c:pt>
                <c:pt idx="2">
                  <c:v>125.93</c:v>
                </c:pt>
                <c:pt idx="3" formatCode="#,##0.00;&quot;△&quot;#,##0.00">
                  <c:v>0</c:v>
                </c:pt>
                <c:pt idx="4" formatCode="#,##0.00;&quot;△&quot;#,##0.00">
                  <c:v>0</c:v>
                </c:pt>
              </c:numCache>
            </c:numRef>
          </c:val>
        </c:ser>
        <c:dLbls>
          <c:showLegendKey val="0"/>
          <c:showVal val="0"/>
          <c:showCatName val="0"/>
          <c:showSerName val="0"/>
          <c:showPercent val="0"/>
          <c:showBubbleSize val="0"/>
        </c:dLbls>
        <c:gapWidth val="150"/>
        <c:axId val="153785088"/>
        <c:axId val="15378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153785088"/>
        <c:axId val="153787008"/>
      </c:lineChart>
      <c:dateAx>
        <c:axId val="153785088"/>
        <c:scaling>
          <c:orientation val="minMax"/>
        </c:scaling>
        <c:delete val="1"/>
        <c:axPos val="b"/>
        <c:numFmt formatCode="ge" sourceLinked="1"/>
        <c:majorTickMark val="none"/>
        <c:minorTickMark val="none"/>
        <c:tickLblPos val="none"/>
        <c:crossAx val="153787008"/>
        <c:crosses val="autoZero"/>
        <c:auto val="1"/>
        <c:lblOffset val="100"/>
        <c:baseTimeUnit val="years"/>
      </c:dateAx>
      <c:valAx>
        <c:axId val="153787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78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246.32</c:v>
                </c:pt>
                <c:pt idx="1">
                  <c:v>275.95999999999998</c:v>
                </c:pt>
                <c:pt idx="2">
                  <c:v>317.02999999999997</c:v>
                </c:pt>
                <c:pt idx="3">
                  <c:v>229.38</c:v>
                </c:pt>
                <c:pt idx="4">
                  <c:v>199.66</c:v>
                </c:pt>
              </c:numCache>
            </c:numRef>
          </c:val>
        </c:ser>
        <c:dLbls>
          <c:showLegendKey val="0"/>
          <c:showVal val="0"/>
          <c:showCatName val="0"/>
          <c:showSerName val="0"/>
          <c:showPercent val="0"/>
          <c:showBubbleSize val="0"/>
        </c:dLbls>
        <c:gapWidth val="150"/>
        <c:axId val="153833856"/>
        <c:axId val="15383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153833856"/>
        <c:axId val="153835776"/>
      </c:lineChart>
      <c:dateAx>
        <c:axId val="153833856"/>
        <c:scaling>
          <c:orientation val="minMax"/>
        </c:scaling>
        <c:delete val="1"/>
        <c:axPos val="b"/>
        <c:numFmt formatCode="ge" sourceLinked="1"/>
        <c:majorTickMark val="none"/>
        <c:minorTickMark val="none"/>
        <c:tickLblPos val="none"/>
        <c:crossAx val="153835776"/>
        <c:crosses val="autoZero"/>
        <c:auto val="1"/>
        <c:lblOffset val="100"/>
        <c:baseTimeUnit val="years"/>
      </c:dateAx>
      <c:valAx>
        <c:axId val="153835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83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111.34</c:v>
                </c:pt>
                <c:pt idx="1">
                  <c:v>107.48</c:v>
                </c:pt>
                <c:pt idx="2">
                  <c:v>116.63</c:v>
                </c:pt>
                <c:pt idx="3">
                  <c:v>127.04</c:v>
                </c:pt>
                <c:pt idx="4">
                  <c:v>131.27000000000001</c:v>
                </c:pt>
              </c:numCache>
            </c:numRef>
          </c:val>
        </c:ser>
        <c:dLbls>
          <c:showLegendKey val="0"/>
          <c:showVal val="0"/>
          <c:showCatName val="0"/>
          <c:showSerName val="0"/>
          <c:showPercent val="0"/>
          <c:showBubbleSize val="0"/>
        </c:dLbls>
        <c:gapWidth val="150"/>
        <c:axId val="153866240"/>
        <c:axId val="15386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153866240"/>
        <c:axId val="153868160"/>
      </c:lineChart>
      <c:dateAx>
        <c:axId val="153866240"/>
        <c:scaling>
          <c:orientation val="minMax"/>
        </c:scaling>
        <c:delete val="1"/>
        <c:axPos val="b"/>
        <c:numFmt formatCode="ge" sourceLinked="1"/>
        <c:majorTickMark val="none"/>
        <c:minorTickMark val="none"/>
        <c:tickLblPos val="none"/>
        <c:crossAx val="153868160"/>
        <c:crosses val="autoZero"/>
        <c:auto val="1"/>
        <c:lblOffset val="100"/>
        <c:baseTimeUnit val="years"/>
      </c:dateAx>
      <c:valAx>
        <c:axId val="153868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86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75.739999999999995</c:v>
                </c:pt>
                <c:pt idx="1">
                  <c:v>74.959999999999994</c:v>
                </c:pt>
                <c:pt idx="2">
                  <c:v>72.94</c:v>
                </c:pt>
                <c:pt idx="3">
                  <c:v>72.53</c:v>
                </c:pt>
                <c:pt idx="4">
                  <c:v>69.17</c:v>
                </c:pt>
              </c:numCache>
            </c:numRef>
          </c:val>
        </c:ser>
        <c:dLbls>
          <c:showLegendKey val="0"/>
          <c:showVal val="0"/>
          <c:showCatName val="0"/>
          <c:showSerName val="0"/>
          <c:showPercent val="0"/>
          <c:showBubbleSize val="0"/>
        </c:dLbls>
        <c:gapWidth val="150"/>
        <c:axId val="153902464"/>
        <c:axId val="15391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153902464"/>
        <c:axId val="153912832"/>
      </c:lineChart>
      <c:dateAx>
        <c:axId val="153902464"/>
        <c:scaling>
          <c:orientation val="minMax"/>
        </c:scaling>
        <c:delete val="1"/>
        <c:axPos val="b"/>
        <c:numFmt formatCode="ge" sourceLinked="1"/>
        <c:majorTickMark val="none"/>
        <c:minorTickMark val="none"/>
        <c:tickLblPos val="none"/>
        <c:crossAx val="153912832"/>
        <c:crosses val="autoZero"/>
        <c:auto val="1"/>
        <c:lblOffset val="100"/>
        <c:baseTimeUnit val="years"/>
      </c:dateAx>
      <c:valAx>
        <c:axId val="15391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90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231.45</c:v>
                </c:pt>
                <c:pt idx="1">
                  <c:v>232.97</c:v>
                </c:pt>
                <c:pt idx="2">
                  <c:v>239.12</c:v>
                </c:pt>
                <c:pt idx="3">
                  <c:v>240.93</c:v>
                </c:pt>
                <c:pt idx="4">
                  <c:v>250.49</c:v>
                </c:pt>
              </c:numCache>
            </c:numRef>
          </c:val>
        </c:ser>
        <c:dLbls>
          <c:showLegendKey val="0"/>
          <c:showVal val="0"/>
          <c:showCatName val="0"/>
          <c:showSerName val="0"/>
          <c:showPercent val="0"/>
          <c:showBubbleSize val="0"/>
        </c:dLbls>
        <c:gapWidth val="150"/>
        <c:axId val="153938560"/>
        <c:axId val="15394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153938560"/>
        <c:axId val="153940736"/>
      </c:lineChart>
      <c:dateAx>
        <c:axId val="153938560"/>
        <c:scaling>
          <c:orientation val="minMax"/>
        </c:scaling>
        <c:delete val="1"/>
        <c:axPos val="b"/>
        <c:numFmt formatCode="ge" sourceLinked="1"/>
        <c:majorTickMark val="none"/>
        <c:minorTickMark val="none"/>
        <c:tickLblPos val="none"/>
        <c:crossAx val="153940736"/>
        <c:crosses val="autoZero"/>
        <c:auto val="1"/>
        <c:lblOffset val="100"/>
        <c:baseTimeUnit val="years"/>
      </c:dateAx>
      <c:valAx>
        <c:axId val="15394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93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C57" zoomScale="60" zoomScaleNormal="6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猪名川町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31731</v>
      </c>
      <c r="AJ8" s="56"/>
      <c r="AK8" s="56"/>
      <c r="AL8" s="56"/>
      <c r="AM8" s="56"/>
      <c r="AN8" s="56"/>
      <c r="AO8" s="56"/>
      <c r="AP8" s="57"/>
      <c r="AQ8" s="47">
        <f>データ!R6</f>
        <v>90.33</v>
      </c>
      <c r="AR8" s="47"/>
      <c r="AS8" s="47"/>
      <c r="AT8" s="47"/>
      <c r="AU8" s="47"/>
      <c r="AV8" s="47"/>
      <c r="AW8" s="47"/>
      <c r="AX8" s="47"/>
      <c r="AY8" s="47">
        <f>データ!S6</f>
        <v>351.28</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91.49</v>
      </c>
      <c r="K10" s="47"/>
      <c r="L10" s="47"/>
      <c r="M10" s="47"/>
      <c r="N10" s="47"/>
      <c r="O10" s="47"/>
      <c r="P10" s="47"/>
      <c r="Q10" s="47"/>
      <c r="R10" s="47">
        <f>データ!O6</f>
        <v>99.99</v>
      </c>
      <c r="S10" s="47"/>
      <c r="T10" s="47"/>
      <c r="U10" s="47"/>
      <c r="V10" s="47"/>
      <c r="W10" s="47"/>
      <c r="X10" s="47"/>
      <c r="Y10" s="47"/>
      <c r="Z10" s="78">
        <f>データ!P6</f>
        <v>3132</v>
      </c>
      <c r="AA10" s="78"/>
      <c r="AB10" s="78"/>
      <c r="AC10" s="78"/>
      <c r="AD10" s="78"/>
      <c r="AE10" s="78"/>
      <c r="AF10" s="78"/>
      <c r="AG10" s="78"/>
      <c r="AH10" s="2"/>
      <c r="AI10" s="78">
        <f>データ!T6</f>
        <v>31718</v>
      </c>
      <c r="AJ10" s="78"/>
      <c r="AK10" s="78"/>
      <c r="AL10" s="78"/>
      <c r="AM10" s="78"/>
      <c r="AN10" s="78"/>
      <c r="AO10" s="78"/>
      <c r="AP10" s="78"/>
      <c r="AQ10" s="47">
        <f>データ!U6</f>
        <v>15.65</v>
      </c>
      <c r="AR10" s="47"/>
      <c r="AS10" s="47"/>
      <c r="AT10" s="47"/>
      <c r="AU10" s="47"/>
      <c r="AV10" s="47"/>
      <c r="AW10" s="47"/>
      <c r="AX10" s="47"/>
      <c r="AY10" s="47">
        <f>データ!V6</f>
        <v>2026.71</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103</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7" t="s">
        <v>105</v>
      </c>
      <c r="BM66" s="88"/>
      <c r="BN66" s="88"/>
      <c r="BO66" s="88"/>
      <c r="BP66" s="88"/>
      <c r="BQ66" s="88"/>
      <c r="BR66" s="88"/>
      <c r="BS66" s="88"/>
      <c r="BT66" s="88"/>
      <c r="BU66" s="88"/>
      <c r="BV66" s="88"/>
      <c r="BW66" s="88"/>
      <c r="BX66" s="88"/>
      <c r="BY66" s="88"/>
      <c r="BZ66" s="8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7"/>
      <c r="BM67" s="88"/>
      <c r="BN67" s="88"/>
      <c r="BO67" s="88"/>
      <c r="BP67" s="88"/>
      <c r="BQ67" s="88"/>
      <c r="BR67" s="88"/>
      <c r="BS67" s="88"/>
      <c r="BT67" s="88"/>
      <c r="BU67" s="88"/>
      <c r="BV67" s="88"/>
      <c r="BW67" s="88"/>
      <c r="BX67" s="88"/>
      <c r="BY67" s="88"/>
      <c r="BZ67" s="8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7"/>
      <c r="BM68" s="88"/>
      <c r="BN68" s="88"/>
      <c r="BO68" s="88"/>
      <c r="BP68" s="88"/>
      <c r="BQ68" s="88"/>
      <c r="BR68" s="88"/>
      <c r="BS68" s="88"/>
      <c r="BT68" s="88"/>
      <c r="BU68" s="88"/>
      <c r="BV68" s="88"/>
      <c r="BW68" s="88"/>
      <c r="BX68" s="88"/>
      <c r="BY68" s="88"/>
      <c r="BZ68" s="8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7"/>
      <c r="BM69" s="88"/>
      <c r="BN69" s="88"/>
      <c r="BO69" s="88"/>
      <c r="BP69" s="88"/>
      <c r="BQ69" s="88"/>
      <c r="BR69" s="88"/>
      <c r="BS69" s="88"/>
      <c r="BT69" s="88"/>
      <c r="BU69" s="88"/>
      <c r="BV69" s="88"/>
      <c r="BW69" s="88"/>
      <c r="BX69" s="88"/>
      <c r="BY69" s="88"/>
      <c r="BZ69" s="8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7"/>
      <c r="BM70" s="88"/>
      <c r="BN70" s="88"/>
      <c r="BO70" s="88"/>
      <c r="BP70" s="88"/>
      <c r="BQ70" s="88"/>
      <c r="BR70" s="88"/>
      <c r="BS70" s="88"/>
      <c r="BT70" s="88"/>
      <c r="BU70" s="88"/>
      <c r="BV70" s="88"/>
      <c r="BW70" s="88"/>
      <c r="BX70" s="88"/>
      <c r="BY70" s="88"/>
      <c r="BZ70" s="8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7"/>
      <c r="BM71" s="88"/>
      <c r="BN71" s="88"/>
      <c r="BO71" s="88"/>
      <c r="BP71" s="88"/>
      <c r="BQ71" s="88"/>
      <c r="BR71" s="88"/>
      <c r="BS71" s="88"/>
      <c r="BT71" s="88"/>
      <c r="BU71" s="88"/>
      <c r="BV71" s="88"/>
      <c r="BW71" s="88"/>
      <c r="BX71" s="88"/>
      <c r="BY71" s="88"/>
      <c r="BZ71" s="8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7"/>
      <c r="BM72" s="88"/>
      <c r="BN72" s="88"/>
      <c r="BO72" s="88"/>
      <c r="BP72" s="88"/>
      <c r="BQ72" s="88"/>
      <c r="BR72" s="88"/>
      <c r="BS72" s="88"/>
      <c r="BT72" s="88"/>
      <c r="BU72" s="88"/>
      <c r="BV72" s="88"/>
      <c r="BW72" s="88"/>
      <c r="BX72" s="88"/>
      <c r="BY72" s="88"/>
      <c r="BZ72" s="8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7"/>
      <c r="BM73" s="88"/>
      <c r="BN73" s="88"/>
      <c r="BO73" s="88"/>
      <c r="BP73" s="88"/>
      <c r="BQ73" s="88"/>
      <c r="BR73" s="88"/>
      <c r="BS73" s="88"/>
      <c r="BT73" s="88"/>
      <c r="BU73" s="88"/>
      <c r="BV73" s="88"/>
      <c r="BW73" s="88"/>
      <c r="BX73" s="88"/>
      <c r="BY73" s="88"/>
      <c r="BZ73" s="8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7"/>
      <c r="BM74" s="88"/>
      <c r="BN74" s="88"/>
      <c r="BO74" s="88"/>
      <c r="BP74" s="88"/>
      <c r="BQ74" s="88"/>
      <c r="BR74" s="88"/>
      <c r="BS74" s="88"/>
      <c r="BT74" s="88"/>
      <c r="BU74" s="88"/>
      <c r="BV74" s="88"/>
      <c r="BW74" s="88"/>
      <c r="BX74" s="88"/>
      <c r="BY74" s="88"/>
      <c r="BZ74" s="8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7"/>
      <c r="BM75" s="88"/>
      <c r="BN75" s="88"/>
      <c r="BO75" s="88"/>
      <c r="BP75" s="88"/>
      <c r="BQ75" s="88"/>
      <c r="BR75" s="88"/>
      <c r="BS75" s="88"/>
      <c r="BT75" s="88"/>
      <c r="BU75" s="88"/>
      <c r="BV75" s="88"/>
      <c r="BW75" s="88"/>
      <c r="BX75" s="88"/>
      <c r="BY75" s="88"/>
      <c r="BZ75" s="8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7"/>
      <c r="BM76" s="88"/>
      <c r="BN76" s="88"/>
      <c r="BO76" s="88"/>
      <c r="BP76" s="88"/>
      <c r="BQ76" s="88"/>
      <c r="BR76" s="88"/>
      <c r="BS76" s="88"/>
      <c r="BT76" s="88"/>
      <c r="BU76" s="88"/>
      <c r="BV76" s="88"/>
      <c r="BW76" s="88"/>
      <c r="BX76" s="88"/>
      <c r="BY76" s="88"/>
      <c r="BZ76" s="8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7"/>
      <c r="BM77" s="88"/>
      <c r="BN77" s="88"/>
      <c r="BO77" s="88"/>
      <c r="BP77" s="88"/>
      <c r="BQ77" s="88"/>
      <c r="BR77" s="88"/>
      <c r="BS77" s="88"/>
      <c r="BT77" s="88"/>
      <c r="BU77" s="88"/>
      <c r="BV77" s="88"/>
      <c r="BW77" s="88"/>
      <c r="BX77" s="88"/>
      <c r="BY77" s="88"/>
      <c r="BZ77" s="8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7"/>
      <c r="BM78" s="88"/>
      <c r="BN78" s="88"/>
      <c r="BO78" s="88"/>
      <c r="BP78" s="88"/>
      <c r="BQ78" s="88"/>
      <c r="BR78" s="88"/>
      <c r="BS78" s="88"/>
      <c r="BT78" s="88"/>
      <c r="BU78" s="88"/>
      <c r="BV78" s="88"/>
      <c r="BW78" s="88"/>
      <c r="BX78" s="88"/>
      <c r="BY78" s="88"/>
      <c r="BZ78" s="89"/>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87"/>
      <c r="BM79" s="88"/>
      <c r="BN79" s="88"/>
      <c r="BO79" s="88"/>
      <c r="BP79" s="88"/>
      <c r="BQ79" s="88"/>
      <c r="BR79" s="88"/>
      <c r="BS79" s="88"/>
      <c r="BT79" s="88"/>
      <c r="BU79" s="88"/>
      <c r="BV79" s="88"/>
      <c r="BW79" s="88"/>
      <c r="BX79" s="88"/>
      <c r="BY79" s="88"/>
      <c r="BZ79" s="89"/>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87"/>
      <c r="BM80" s="88"/>
      <c r="BN80" s="88"/>
      <c r="BO80" s="88"/>
      <c r="BP80" s="88"/>
      <c r="BQ80" s="88"/>
      <c r="BR80" s="88"/>
      <c r="BS80" s="88"/>
      <c r="BT80" s="88"/>
      <c r="BU80" s="88"/>
      <c r="BV80" s="88"/>
      <c r="BW80" s="88"/>
      <c r="BX80" s="88"/>
      <c r="BY80" s="88"/>
      <c r="BZ80" s="8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7"/>
      <c r="BM81" s="88"/>
      <c r="BN81" s="88"/>
      <c r="BO81" s="88"/>
      <c r="BP81" s="88"/>
      <c r="BQ81" s="88"/>
      <c r="BR81" s="88"/>
      <c r="BS81" s="88"/>
      <c r="BT81" s="88"/>
      <c r="BU81" s="88"/>
      <c r="BV81" s="88"/>
      <c r="BW81" s="88"/>
      <c r="BX81" s="88"/>
      <c r="BY81" s="88"/>
      <c r="BZ81" s="8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0"/>
      <c r="BM82" s="91"/>
      <c r="BN82" s="91"/>
      <c r="BO82" s="91"/>
      <c r="BP82" s="91"/>
      <c r="BQ82" s="91"/>
      <c r="BR82" s="91"/>
      <c r="BS82" s="91"/>
      <c r="BT82" s="91"/>
      <c r="BU82" s="91"/>
      <c r="BV82" s="91"/>
      <c r="BW82" s="91"/>
      <c r="BX82" s="91"/>
      <c r="BY82" s="91"/>
      <c r="BZ82" s="9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0" t="s">
        <v>49</v>
      </c>
      <c r="I3" s="81"/>
      <c r="J3" s="81"/>
      <c r="K3" s="81"/>
      <c r="L3" s="81"/>
      <c r="M3" s="81"/>
      <c r="N3" s="81"/>
      <c r="O3" s="81"/>
      <c r="P3" s="81"/>
      <c r="Q3" s="81"/>
      <c r="R3" s="81"/>
      <c r="S3" s="81"/>
      <c r="T3" s="81"/>
      <c r="U3" s="81"/>
      <c r="V3" s="82"/>
      <c r="W3" s="86" t="s">
        <v>50</v>
      </c>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t="s">
        <v>34</v>
      </c>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row>
    <row r="4" spans="1:143">
      <c r="A4" s="26" t="s">
        <v>51</v>
      </c>
      <c r="B4" s="28"/>
      <c r="C4" s="28"/>
      <c r="D4" s="28"/>
      <c r="E4" s="28"/>
      <c r="F4" s="28"/>
      <c r="G4" s="28"/>
      <c r="H4" s="83"/>
      <c r="I4" s="84"/>
      <c r="J4" s="84"/>
      <c r="K4" s="84"/>
      <c r="L4" s="84"/>
      <c r="M4" s="84"/>
      <c r="N4" s="84"/>
      <c r="O4" s="84"/>
      <c r="P4" s="84"/>
      <c r="Q4" s="84"/>
      <c r="R4" s="84"/>
      <c r="S4" s="84"/>
      <c r="T4" s="84"/>
      <c r="U4" s="84"/>
      <c r="V4" s="85"/>
      <c r="W4" s="79" t="s">
        <v>52</v>
      </c>
      <c r="X4" s="79"/>
      <c r="Y4" s="79"/>
      <c r="Z4" s="79"/>
      <c r="AA4" s="79"/>
      <c r="AB4" s="79"/>
      <c r="AC4" s="79"/>
      <c r="AD4" s="79"/>
      <c r="AE4" s="79"/>
      <c r="AF4" s="79"/>
      <c r="AG4" s="79"/>
      <c r="AH4" s="79" t="s">
        <v>53</v>
      </c>
      <c r="AI4" s="79"/>
      <c r="AJ4" s="79"/>
      <c r="AK4" s="79"/>
      <c r="AL4" s="79"/>
      <c r="AM4" s="79"/>
      <c r="AN4" s="79"/>
      <c r="AO4" s="79"/>
      <c r="AP4" s="79"/>
      <c r="AQ4" s="79"/>
      <c r="AR4" s="79"/>
      <c r="AS4" s="79" t="s">
        <v>54</v>
      </c>
      <c r="AT4" s="79"/>
      <c r="AU4" s="79"/>
      <c r="AV4" s="79"/>
      <c r="AW4" s="79"/>
      <c r="AX4" s="79"/>
      <c r="AY4" s="79"/>
      <c r="AZ4" s="79"/>
      <c r="BA4" s="79"/>
      <c r="BB4" s="79"/>
      <c r="BC4" s="79"/>
      <c r="BD4" s="79" t="s">
        <v>55</v>
      </c>
      <c r="BE4" s="79"/>
      <c r="BF4" s="79"/>
      <c r="BG4" s="79"/>
      <c r="BH4" s="79"/>
      <c r="BI4" s="79"/>
      <c r="BJ4" s="79"/>
      <c r="BK4" s="79"/>
      <c r="BL4" s="79"/>
      <c r="BM4" s="79"/>
      <c r="BN4" s="79"/>
      <c r="BO4" s="79" t="s">
        <v>56</v>
      </c>
      <c r="BP4" s="79"/>
      <c r="BQ4" s="79"/>
      <c r="BR4" s="79"/>
      <c r="BS4" s="79"/>
      <c r="BT4" s="79"/>
      <c r="BU4" s="79"/>
      <c r="BV4" s="79"/>
      <c r="BW4" s="79"/>
      <c r="BX4" s="79"/>
      <c r="BY4" s="79"/>
      <c r="BZ4" s="79" t="s">
        <v>57</v>
      </c>
      <c r="CA4" s="79"/>
      <c r="CB4" s="79"/>
      <c r="CC4" s="79"/>
      <c r="CD4" s="79"/>
      <c r="CE4" s="79"/>
      <c r="CF4" s="79"/>
      <c r="CG4" s="79"/>
      <c r="CH4" s="79"/>
      <c r="CI4" s="79"/>
      <c r="CJ4" s="79"/>
      <c r="CK4" s="79" t="s">
        <v>58</v>
      </c>
      <c r="CL4" s="79"/>
      <c r="CM4" s="79"/>
      <c r="CN4" s="79"/>
      <c r="CO4" s="79"/>
      <c r="CP4" s="79"/>
      <c r="CQ4" s="79"/>
      <c r="CR4" s="79"/>
      <c r="CS4" s="79"/>
      <c r="CT4" s="79"/>
      <c r="CU4" s="79"/>
      <c r="CV4" s="79" t="s">
        <v>59</v>
      </c>
      <c r="CW4" s="79"/>
      <c r="CX4" s="79"/>
      <c r="CY4" s="79"/>
      <c r="CZ4" s="79"/>
      <c r="DA4" s="79"/>
      <c r="DB4" s="79"/>
      <c r="DC4" s="79"/>
      <c r="DD4" s="79"/>
      <c r="DE4" s="79"/>
      <c r="DF4" s="79"/>
      <c r="DG4" s="79" t="s">
        <v>60</v>
      </c>
      <c r="DH4" s="79"/>
      <c r="DI4" s="79"/>
      <c r="DJ4" s="79"/>
      <c r="DK4" s="79"/>
      <c r="DL4" s="79"/>
      <c r="DM4" s="79"/>
      <c r="DN4" s="79"/>
      <c r="DO4" s="79"/>
      <c r="DP4" s="79"/>
      <c r="DQ4" s="79"/>
      <c r="DR4" s="79" t="s">
        <v>61</v>
      </c>
      <c r="DS4" s="79"/>
      <c r="DT4" s="79"/>
      <c r="DU4" s="79"/>
      <c r="DV4" s="79"/>
      <c r="DW4" s="79"/>
      <c r="DX4" s="79"/>
      <c r="DY4" s="79"/>
      <c r="DZ4" s="79"/>
      <c r="EA4" s="79"/>
      <c r="EB4" s="79"/>
      <c r="EC4" s="79" t="s">
        <v>62</v>
      </c>
      <c r="ED4" s="79"/>
      <c r="EE4" s="79"/>
      <c r="EF4" s="79"/>
      <c r="EG4" s="79"/>
      <c r="EH4" s="79"/>
      <c r="EI4" s="79"/>
      <c r="EJ4" s="79"/>
      <c r="EK4" s="79"/>
      <c r="EL4" s="79"/>
      <c r="EM4" s="79"/>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283011</v>
      </c>
      <c r="D6" s="31">
        <f t="shared" si="3"/>
        <v>46</v>
      </c>
      <c r="E6" s="31">
        <f t="shared" si="3"/>
        <v>1</v>
      </c>
      <c r="F6" s="31">
        <f t="shared" si="3"/>
        <v>0</v>
      </c>
      <c r="G6" s="31">
        <f t="shared" si="3"/>
        <v>1</v>
      </c>
      <c r="H6" s="31" t="str">
        <f t="shared" si="3"/>
        <v>兵庫県　猪名川町</v>
      </c>
      <c r="I6" s="31" t="str">
        <f t="shared" si="3"/>
        <v>法適用</v>
      </c>
      <c r="J6" s="31" t="str">
        <f t="shared" si="3"/>
        <v>水道事業</v>
      </c>
      <c r="K6" s="31" t="str">
        <f t="shared" si="3"/>
        <v>末端給水事業</v>
      </c>
      <c r="L6" s="31" t="str">
        <f t="shared" si="3"/>
        <v>A5</v>
      </c>
      <c r="M6" s="32" t="str">
        <f t="shared" si="3"/>
        <v>-</v>
      </c>
      <c r="N6" s="32">
        <f t="shared" si="3"/>
        <v>91.49</v>
      </c>
      <c r="O6" s="32">
        <f t="shared" si="3"/>
        <v>99.99</v>
      </c>
      <c r="P6" s="32">
        <f t="shared" si="3"/>
        <v>3132</v>
      </c>
      <c r="Q6" s="32">
        <f t="shared" si="3"/>
        <v>31731</v>
      </c>
      <c r="R6" s="32">
        <f t="shared" si="3"/>
        <v>90.33</v>
      </c>
      <c r="S6" s="32">
        <f t="shared" si="3"/>
        <v>351.28</v>
      </c>
      <c r="T6" s="32">
        <f t="shared" si="3"/>
        <v>31718</v>
      </c>
      <c r="U6" s="32">
        <f t="shared" si="3"/>
        <v>15.65</v>
      </c>
      <c r="V6" s="32">
        <f t="shared" si="3"/>
        <v>2026.71</v>
      </c>
      <c r="W6" s="33">
        <f>IF(W7="",NA(),W7)</f>
        <v>90.21</v>
      </c>
      <c r="X6" s="33">
        <f t="shared" ref="X6:AF6" si="4">IF(X7="",NA(),X7)</f>
        <v>89.03</v>
      </c>
      <c r="Y6" s="33">
        <f t="shared" si="4"/>
        <v>94.28</v>
      </c>
      <c r="Z6" s="33">
        <f t="shared" si="4"/>
        <v>88.66</v>
      </c>
      <c r="AA6" s="33">
        <f t="shared" si="4"/>
        <v>85.57</v>
      </c>
      <c r="AB6" s="33">
        <f t="shared" si="4"/>
        <v>105.61</v>
      </c>
      <c r="AC6" s="33">
        <f t="shared" si="4"/>
        <v>106.41</v>
      </c>
      <c r="AD6" s="33">
        <f t="shared" si="4"/>
        <v>106.89</v>
      </c>
      <c r="AE6" s="33">
        <f t="shared" si="4"/>
        <v>109.04</v>
      </c>
      <c r="AF6" s="33">
        <f t="shared" si="4"/>
        <v>109.64</v>
      </c>
      <c r="AG6" s="32" t="str">
        <f>IF(AG7="","",IF(AG7="-","【-】","【"&amp;SUBSTITUTE(TEXT(AG7,"#,##0.00"),"-","△")&amp;"】"))</f>
        <v>【113.56】</v>
      </c>
      <c r="AH6" s="33">
        <f>IF(AH7="",NA(),AH7)</f>
        <v>104.81</v>
      </c>
      <c r="AI6" s="33">
        <f t="shared" ref="AI6:AQ6" si="5">IF(AI7="",NA(),AI7)</f>
        <v>123.8</v>
      </c>
      <c r="AJ6" s="33">
        <f t="shared" si="5"/>
        <v>125.93</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246.32</v>
      </c>
      <c r="AT6" s="33">
        <f t="shared" ref="AT6:BB6" si="6">IF(AT7="",NA(),AT7)</f>
        <v>275.95999999999998</v>
      </c>
      <c r="AU6" s="33">
        <f t="shared" si="6"/>
        <v>317.02999999999997</v>
      </c>
      <c r="AV6" s="33">
        <f t="shared" si="6"/>
        <v>229.38</v>
      </c>
      <c r="AW6" s="33">
        <f t="shared" si="6"/>
        <v>199.66</v>
      </c>
      <c r="AX6" s="33">
        <f t="shared" si="6"/>
        <v>832.37</v>
      </c>
      <c r="AY6" s="33">
        <f t="shared" si="6"/>
        <v>852.01</v>
      </c>
      <c r="AZ6" s="33">
        <f t="shared" si="6"/>
        <v>909.68</v>
      </c>
      <c r="BA6" s="33">
        <f t="shared" si="6"/>
        <v>382.09</v>
      </c>
      <c r="BB6" s="33">
        <f t="shared" si="6"/>
        <v>371.31</v>
      </c>
      <c r="BC6" s="32" t="str">
        <f>IF(BC7="","",IF(BC7="-","【-】","【"&amp;SUBSTITUTE(TEXT(BC7,"#,##0.00"),"-","△")&amp;"】"))</f>
        <v>【262.74】</v>
      </c>
      <c r="BD6" s="33">
        <f>IF(BD7="",NA(),BD7)</f>
        <v>111.34</v>
      </c>
      <c r="BE6" s="33">
        <f t="shared" ref="BE6:BM6" si="7">IF(BE7="",NA(),BE7)</f>
        <v>107.48</v>
      </c>
      <c r="BF6" s="33">
        <f t="shared" si="7"/>
        <v>116.63</v>
      </c>
      <c r="BG6" s="33">
        <f t="shared" si="7"/>
        <v>127.04</v>
      </c>
      <c r="BH6" s="33">
        <f t="shared" si="7"/>
        <v>131.27000000000001</v>
      </c>
      <c r="BI6" s="33">
        <f t="shared" si="7"/>
        <v>403.15</v>
      </c>
      <c r="BJ6" s="33">
        <f t="shared" si="7"/>
        <v>391.4</v>
      </c>
      <c r="BK6" s="33">
        <f t="shared" si="7"/>
        <v>382.65</v>
      </c>
      <c r="BL6" s="33">
        <f t="shared" si="7"/>
        <v>385.06</v>
      </c>
      <c r="BM6" s="33">
        <f t="shared" si="7"/>
        <v>373.09</v>
      </c>
      <c r="BN6" s="32" t="str">
        <f>IF(BN7="","",IF(BN7="-","【-】","【"&amp;SUBSTITUTE(TEXT(BN7,"#,##0.00"),"-","△")&amp;"】"))</f>
        <v>【276.38】</v>
      </c>
      <c r="BO6" s="33">
        <f>IF(BO7="",NA(),BO7)</f>
        <v>75.739999999999995</v>
      </c>
      <c r="BP6" s="33">
        <f t="shared" ref="BP6:BX6" si="8">IF(BP7="",NA(),BP7)</f>
        <v>74.959999999999994</v>
      </c>
      <c r="BQ6" s="33">
        <f t="shared" si="8"/>
        <v>72.94</v>
      </c>
      <c r="BR6" s="33">
        <f t="shared" si="8"/>
        <v>72.53</v>
      </c>
      <c r="BS6" s="33">
        <f t="shared" si="8"/>
        <v>69.17</v>
      </c>
      <c r="BT6" s="33">
        <f t="shared" si="8"/>
        <v>94.86</v>
      </c>
      <c r="BU6" s="33">
        <f t="shared" si="8"/>
        <v>95.91</v>
      </c>
      <c r="BV6" s="33">
        <f t="shared" si="8"/>
        <v>96.1</v>
      </c>
      <c r="BW6" s="33">
        <f t="shared" si="8"/>
        <v>99.07</v>
      </c>
      <c r="BX6" s="33">
        <f t="shared" si="8"/>
        <v>99.99</v>
      </c>
      <c r="BY6" s="32" t="str">
        <f>IF(BY7="","",IF(BY7="-","【-】","【"&amp;SUBSTITUTE(TEXT(BY7,"#,##0.00"),"-","△")&amp;"】"))</f>
        <v>【104.99】</v>
      </c>
      <c r="BZ6" s="33">
        <f>IF(BZ7="",NA(),BZ7)</f>
        <v>231.45</v>
      </c>
      <c r="CA6" s="33">
        <f t="shared" ref="CA6:CI6" si="9">IF(CA7="",NA(),CA7)</f>
        <v>232.97</v>
      </c>
      <c r="CB6" s="33">
        <f t="shared" si="9"/>
        <v>239.12</v>
      </c>
      <c r="CC6" s="33">
        <f t="shared" si="9"/>
        <v>240.93</v>
      </c>
      <c r="CD6" s="33">
        <f t="shared" si="9"/>
        <v>250.49</v>
      </c>
      <c r="CE6" s="33">
        <f t="shared" si="9"/>
        <v>179.14</v>
      </c>
      <c r="CF6" s="33">
        <f t="shared" si="9"/>
        <v>179.29</v>
      </c>
      <c r="CG6" s="33">
        <f t="shared" si="9"/>
        <v>178.39</v>
      </c>
      <c r="CH6" s="33">
        <f t="shared" si="9"/>
        <v>173.03</v>
      </c>
      <c r="CI6" s="33">
        <f t="shared" si="9"/>
        <v>171.15</v>
      </c>
      <c r="CJ6" s="32" t="str">
        <f>IF(CJ7="","",IF(CJ7="-","【-】","【"&amp;SUBSTITUTE(TEXT(CJ7,"#,##0.00"),"-","△")&amp;"】"))</f>
        <v>【163.72】</v>
      </c>
      <c r="CK6" s="33">
        <f>IF(CK7="",NA(),CK7)</f>
        <v>72.540000000000006</v>
      </c>
      <c r="CL6" s="33">
        <f t="shared" ref="CL6:CT6" si="10">IF(CL7="",NA(),CL7)</f>
        <v>71.099999999999994</v>
      </c>
      <c r="CM6" s="33">
        <f t="shared" si="10"/>
        <v>70.349999999999994</v>
      </c>
      <c r="CN6" s="33">
        <f t="shared" si="10"/>
        <v>69.73</v>
      </c>
      <c r="CO6" s="33">
        <f t="shared" si="10"/>
        <v>68.83</v>
      </c>
      <c r="CP6" s="33">
        <f t="shared" si="10"/>
        <v>58.76</v>
      </c>
      <c r="CQ6" s="33">
        <f t="shared" si="10"/>
        <v>59.09</v>
      </c>
      <c r="CR6" s="33">
        <f t="shared" si="10"/>
        <v>59.23</v>
      </c>
      <c r="CS6" s="33">
        <f t="shared" si="10"/>
        <v>58.58</v>
      </c>
      <c r="CT6" s="33">
        <f t="shared" si="10"/>
        <v>58.53</v>
      </c>
      <c r="CU6" s="32" t="str">
        <f>IF(CU7="","",IF(CU7="-","【-】","【"&amp;SUBSTITUTE(TEXT(CU7,"#,##0.00"),"-","△")&amp;"】"))</f>
        <v>【59.76】</v>
      </c>
      <c r="CV6" s="33">
        <f>IF(CV7="",NA(),CV7)</f>
        <v>93.18</v>
      </c>
      <c r="CW6" s="33">
        <f t="shared" ref="CW6:DE6" si="11">IF(CW7="",NA(),CW7)</f>
        <v>93.27</v>
      </c>
      <c r="CX6" s="33">
        <f t="shared" si="11"/>
        <v>94.6</v>
      </c>
      <c r="CY6" s="33">
        <f t="shared" si="11"/>
        <v>93.25</v>
      </c>
      <c r="CZ6" s="33">
        <f t="shared" si="11"/>
        <v>93.07</v>
      </c>
      <c r="DA6" s="33">
        <f t="shared" si="11"/>
        <v>84.87</v>
      </c>
      <c r="DB6" s="33">
        <f t="shared" si="11"/>
        <v>85.4</v>
      </c>
      <c r="DC6" s="33">
        <f t="shared" si="11"/>
        <v>85.53</v>
      </c>
      <c r="DD6" s="33">
        <f t="shared" si="11"/>
        <v>85.23</v>
      </c>
      <c r="DE6" s="33">
        <f t="shared" si="11"/>
        <v>85.26</v>
      </c>
      <c r="DF6" s="32" t="str">
        <f>IF(DF7="","",IF(DF7="-","【-】","【"&amp;SUBSTITUTE(TEXT(DF7,"#,##0.00"),"-","△")&amp;"】"))</f>
        <v>【89.95】</v>
      </c>
      <c r="DG6" s="33">
        <f>IF(DG7="",NA(),DG7)</f>
        <v>38.299999999999997</v>
      </c>
      <c r="DH6" s="33">
        <f t="shared" ref="DH6:DP6" si="12">IF(DH7="",NA(),DH7)</f>
        <v>39.51</v>
      </c>
      <c r="DI6" s="33">
        <f t="shared" si="12"/>
        <v>40.549999999999997</v>
      </c>
      <c r="DJ6" s="33">
        <f t="shared" si="12"/>
        <v>43.88</v>
      </c>
      <c r="DK6" s="33">
        <f t="shared" si="12"/>
        <v>45.47</v>
      </c>
      <c r="DL6" s="33">
        <f t="shared" si="12"/>
        <v>35.53</v>
      </c>
      <c r="DM6" s="33">
        <f t="shared" si="12"/>
        <v>36.36</v>
      </c>
      <c r="DN6" s="33">
        <f t="shared" si="12"/>
        <v>37.340000000000003</v>
      </c>
      <c r="DO6" s="33">
        <f t="shared" si="12"/>
        <v>44.31</v>
      </c>
      <c r="DP6" s="33">
        <f t="shared" si="12"/>
        <v>45.75</v>
      </c>
      <c r="DQ6" s="32" t="str">
        <f>IF(DQ7="","",IF(DQ7="-","【-】","【"&amp;SUBSTITUTE(TEXT(DQ7,"#,##0.00"),"-","△")&amp;"】"))</f>
        <v>【47.18】</v>
      </c>
      <c r="DR6" s="32">
        <f>IF(DR7="",NA(),DR7)</f>
        <v>0</v>
      </c>
      <c r="DS6" s="33">
        <f t="shared" ref="DS6:EA6" si="13">IF(DS7="",NA(),DS7)</f>
        <v>0.1</v>
      </c>
      <c r="DT6" s="33">
        <f t="shared" si="13"/>
        <v>0.71</v>
      </c>
      <c r="DU6" s="33">
        <f t="shared" si="13"/>
        <v>7.97</v>
      </c>
      <c r="DV6" s="33">
        <f t="shared" si="13"/>
        <v>16.760000000000002</v>
      </c>
      <c r="DW6" s="33">
        <f t="shared" si="13"/>
        <v>6.47</v>
      </c>
      <c r="DX6" s="33">
        <f t="shared" si="13"/>
        <v>7.8</v>
      </c>
      <c r="DY6" s="33">
        <f t="shared" si="13"/>
        <v>8.39</v>
      </c>
      <c r="DZ6" s="33">
        <f t="shared" si="13"/>
        <v>10.09</v>
      </c>
      <c r="EA6" s="33">
        <f t="shared" si="13"/>
        <v>10.54</v>
      </c>
      <c r="EB6" s="32" t="str">
        <f>IF(EB7="","",IF(EB7="-","【-】","【"&amp;SUBSTITUTE(TEXT(EB7,"#,##0.00"),"-","△")&amp;"】"))</f>
        <v>【13.18】</v>
      </c>
      <c r="EC6" s="33">
        <f>IF(EC7="",NA(),EC7)</f>
        <v>0.42</v>
      </c>
      <c r="ED6" s="33">
        <f t="shared" ref="ED6:EL6" si="14">IF(ED7="",NA(),ED7)</f>
        <v>0.44</v>
      </c>
      <c r="EE6" s="33">
        <f t="shared" si="14"/>
        <v>0.81</v>
      </c>
      <c r="EF6" s="33">
        <f t="shared" si="14"/>
        <v>0.32</v>
      </c>
      <c r="EG6" s="33">
        <f t="shared" si="14"/>
        <v>0.96</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283011</v>
      </c>
      <c r="D7" s="35">
        <v>46</v>
      </c>
      <c r="E7" s="35">
        <v>1</v>
      </c>
      <c r="F7" s="35">
        <v>0</v>
      </c>
      <c r="G7" s="35">
        <v>1</v>
      </c>
      <c r="H7" s="35" t="s">
        <v>92</v>
      </c>
      <c r="I7" s="35" t="s">
        <v>93</v>
      </c>
      <c r="J7" s="35" t="s">
        <v>94</v>
      </c>
      <c r="K7" s="35" t="s">
        <v>95</v>
      </c>
      <c r="L7" s="35" t="s">
        <v>96</v>
      </c>
      <c r="M7" s="36" t="s">
        <v>97</v>
      </c>
      <c r="N7" s="36">
        <v>91.49</v>
      </c>
      <c r="O7" s="36">
        <v>99.99</v>
      </c>
      <c r="P7" s="36">
        <v>3132</v>
      </c>
      <c r="Q7" s="36">
        <v>31731</v>
      </c>
      <c r="R7" s="36">
        <v>90.33</v>
      </c>
      <c r="S7" s="36">
        <v>351.28</v>
      </c>
      <c r="T7" s="36">
        <v>31718</v>
      </c>
      <c r="U7" s="36">
        <v>15.65</v>
      </c>
      <c r="V7" s="36">
        <v>2026.71</v>
      </c>
      <c r="W7" s="36">
        <v>90.21</v>
      </c>
      <c r="X7" s="36">
        <v>89.03</v>
      </c>
      <c r="Y7" s="36">
        <v>94.28</v>
      </c>
      <c r="Z7" s="36">
        <v>88.66</v>
      </c>
      <c r="AA7" s="36">
        <v>85.57</v>
      </c>
      <c r="AB7" s="36">
        <v>105.61</v>
      </c>
      <c r="AC7" s="36">
        <v>106.41</v>
      </c>
      <c r="AD7" s="36">
        <v>106.89</v>
      </c>
      <c r="AE7" s="36">
        <v>109.04</v>
      </c>
      <c r="AF7" s="36">
        <v>109.64</v>
      </c>
      <c r="AG7" s="36">
        <v>113.56</v>
      </c>
      <c r="AH7" s="36">
        <v>104.81</v>
      </c>
      <c r="AI7" s="36">
        <v>123.8</v>
      </c>
      <c r="AJ7" s="36">
        <v>125.93</v>
      </c>
      <c r="AK7" s="36">
        <v>0</v>
      </c>
      <c r="AL7" s="36">
        <v>0</v>
      </c>
      <c r="AM7" s="36">
        <v>6.79</v>
      </c>
      <c r="AN7" s="36">
        <v>6.33</v>
      </c>
      <c r="AO7" s="36">
        <v>7.76</v>
      </c>
      <c r="AP7" s="36">
        <v>3.77</v>
      </c>
      <c r="AQ7" s="36">
        <v>3.62</v>
      </c>
      <c r="AR7" s="36">
        <v>0.87</v>
      </c>
      <c r="AS7" s="36">
        <v>246.32</v>
      </c>
      <c r="AT7" s="36">
        <v>275.95999999999998</v>
      </c>
      <c r="AU7" s="36">
        <v>317.02999999999997</v>
      </c>
      <c r="AV7" s="36">
        <v>229.38</v>
      </c>
      <c r="AW7" s="36">
        <v>199.66</v>
      </c>
      <c r="AX7" s="36">
        <v>832.37</v>
      </c>
      <c r="AY7" s="36">
        <v>852.01</v>
      </c>
      <c r="AZ7" s="36">
        <v>909.68</v>
      </c>
      <c r="BA7" s="36">
        <v>382.09</v>
      </c>
      <c r="BB7" s="36">
        <v>371.31</v>
      </c>
      <c r="BC7" s="36">
        <v>262.74</v>
      </c>
      <c r="BD7" s="36">
        <v>111.34</v>
      </c>
      <c r="BE7" s="36">
        <v>107.48</v>
      </c>
      <c r="BF7" s="36">
        <v>116.63</v>
      </c>
      <c r="BG7" s="36">
        <v>127.04</v>
      </c>
      <c r="BH7" s="36">
        <v>131.27000000000001</v>
      </c>
      <c r="BI7" s="36">
        <v>403.15</v>
      </c>
      <c r="BJ7" s="36">
        <v>391.4</v>
      </c>
      <c r="BK7" s="36">
        <v>382.65</v>
      </c>
      <c r="BL7" s="36">
        <v>385.06</v>
      </c>
      <c r="BM7" s="36">
        <v>373.09</v>
      </c>
      <c r="BN7" s="36">
        <v>276.38</v>
      </c>
      <c r="BO7" s="36">
        <v>75.739999999999995</v>
      </c>
      <c r="BP7" s="36">
        <v>74.959999999999994</v>
      </c>
      <c r="BQ7" s="36">
        <v>72.94</v>
      </c>
      <c r="BR7" s="36">
        <v>72.53</v>
      </c>
      <c r="BS7" s="36">
        <v>69.17</v>
      </c>
      <c r="BT7" s="36">
        <v>94.86</v>
      </c>
      <c r="BU7" s="36">
        <v>95.91</v>
      </c>
      <c r="BV7" s="36">
        <v>96.1</v>
      </c>
      <c r="BW7" s="36">
        <v>99.07</v>
      </c>
      <c r="BX7" s="36">
        <v>99.99</v>
      </c>
      <c r="BY7" s="36">
        <v>104.99</v>
      </c>
      <c r="BZ7" s="36">
        <v>231.45</v>
      </c>
      <c r="CA7" s="36">
        <v>232.97</v>
      </c>
      <c r="CB7" s="36">
        <v>239.12</v>
      </c>
      <c r="CC7" s="36">
        <v>240.93</v>
      </c>
      <c r="CD7" s="36">
        <v>250.49</v>
      </c>
      <c r="CE7" s="36">
        <v>179.14</v>
      </c>
      <c r="CF7" s="36">
        <v>179.29</v>
      </c>
      <c r="CG7" s="36">
        <v>178.39</v>
      </c>
      <c r="CH7" s="36">
        <v>173.03</v>
      </c>
      <c r="CI7" s="36">
        <v>171.15</v>
      </c>
      <c r="CJ7" s="36">
        <v>163.72</v>
      </c>
      <c r="CK7" s="36">
        <v>72.540000000000006</v>
      </c>
      <c r="CL7" s="36">
        <v>71.099999999999994</v>
      </c>
      <c r="CM7" s="36">
        <v>70.349999999999994</v>
      </c>
      <c r="CN7" s="36">
        <v>69.73</v>
      </c>
      <c r="CO7" s="36">
        <v>68.83</v>
      </c>
      <c r="CP7" s="36">
        <v>58.76</v>
      </c>
      <c r="CQ7" s="36">
        <v>59.09</v>
      </c>
      <c r="CR7" s="36">
        <v>59.23</v>
      </c>
      <c r="CS7" s="36">
        <v>58.58</v>
      </c>
      <c r="CT7" s="36">
        <v>58.53</v>
      </c>
      <c r="CU7" s="36">
        <v>59.76</v>
      </c>
      <c r="CV7" s="36">
        <v>93.18</v>
      </c>
      <c r="CW7" s="36">
        <v>93.27</v>
      </c>
      <c r="CX7" s="36">
        <v>94.6</v>
      </c>
      <c r="CY7" s="36">
        <v>93.25</v>
      </c>
      <c r="CZ7" s="36">
        <v>93.07</v>
      </c>
      <c r="DA7" s="36">
        <v>84.87</v>
      </c>
      <c r="DB7" s="36">
        <v>85.4</v>
      </c>
      <c r="DC7" s="36">
        <v>85.53</v>
      </c>
      <c r="DD7" s="36">
        <v>85.23</v>
      </c>
      <c r="DE7" s="36">
        <v>85.26</v>
      </c>
      <c r="DF7" s="36">
        <v>89.95</v>
      </c>
      <c r="DG7" s="36">
        <v>38.299999999999997</v>
      </c>
      <c r="DH7" s="36">
        <v>39.51</v>
      </c>
      <c r="DI7" s="36">
        <v>40.549999999999997</v>
      </c>
      <c r="DJ7" s="36">
        <v>43.88</v>
      </c>
      <c r="DK7" s="36">
        <v>45.47</v>
      </c>
      <c r="DL7" s="36">
        <v>35.53</v>
      </c>
      <c r="DM7" s="36">
        <v>36.36</v>
      </c>
      <c r="DN7" s="36">
        <v>37.340000000000003</v>
      </c>
      <c r="DO7" s="36">
        <v>44.31</v>
      </c>
      <c r="DP7" s="36">
        <v>45.75</v>
      </c>
      <c r="DQ7" s="36">
        <v>47.18</v>
      </c>
      <c r="DR7" s="36">
        <v>0</v>
      </c>
      <c r="DS7" s="36">
        <v>0.1</v>
      </c>
      <c r="DT7" s="36">
        <v>0.71</v>
      </c>
      <c r="DU7" s="36">
        <v>7.97</v>
      </c>
      <c r="DV7" s="36">
        <v>16.760000000000002</v>
      </c>
      <c r="DW7" s="36">
        <v>6.47</v>
      </c>
      <c r="DX7" s="36">
        <v>7.8</v>
      </c>
      <c r="DY7" s="36">
        <v>8.39</v>
      </c>
      <c r="DZ7" s="36">
        <v>10.09</v>
      </c>
      <c r="EA7" s="36">
        <v>10.54</v>
      </c>
      <c r="EB7" s="36">
        <v>13.18</v>
      </c>
      <c r="EC7" s="36">
        <v>0.42</v>
      </c>
      <c r="ED7" s="36">
        <v>0.44</v>
      </c>
      <c r="EE7" s="36">
        <v>0.81</v>
      </c>
      <c r="EF7" s="36">
        <v>0.32</v>
      </c>
      <c r="EG7" s="36">
        <v>0.96</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2017-02-20T05:35:22Z</cp:lastPrinted>
  <dcterms:created xsi:type="dcterms:W3CDTF">2017-02-01T08:45:28Z</dcterms:created>
  <dcterms:modified xsi:type="dcterms:W3CDTF">2017-02-20T05:35:24Z</dcterms:modified>
  <cp:category/>
</cp:coreProperties>
</file>