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40347.PUB\Desktop\H28経営比較分析表\市町振興課より修正依頼分\"/>
    </mc:Choice>
  </mc:AlternateContent>
  <workbookProtection workbookPassword="8649" lockStructure="1"/>
  <bookViews>
    <workbookView xWindow="0" yWindow="0" windowWidth="19200" windowHeight="116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<sst xmlns="http://schemas.openxmlformats.org/spreadsheetml/2006/main" count="221" uniqueCount="111">
  <si>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</si>
  <si>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</si>
  <si>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</si>
  <si>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</si>
  <si>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</si>
  <si>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</si>
  <si>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</si>
  <si>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</si>
  <si>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</si>
  <si>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</si>
  <si>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</si>
  <si>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</si>
  <si>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</si>
  <si>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</si>
  <si>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</si>
  <si>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</si>
  <si>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</si>
  <si>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</si>
  <si>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</si>
  <si>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</si>
  <si>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</si>
  <si>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</si>
  <si>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</si>
  <si>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</si>
  <si>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</si>
  <si>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</si>
  <si>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</si>
  <si>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</si>
  <si>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</si>
  <si>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</si>
  <si>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</si>
  <si>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</si>
  <si>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</si>
  <si>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</si>
  <si>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</si>
  <si>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</si>
  <si>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</si>
  <si>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</si>
  <si>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</si>
  <si>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</si>
  <si>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</si>
  <si>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</si>
  <si>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</si>
  <si>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</si>
  <si>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</si>
  <si>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</si>
  <si>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</si>
  <si>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</si>
  <si>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</si>
  <si>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</si>
  <si>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</si>
  <si>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</si>
  <si>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</si>
  <si>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</si>
  <si>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</si>
  <si>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</si>
  <si>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</si>
  <si>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</si>
  <si>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</si>
  <si>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</si>
  <si>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</si>
  <si>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</si>
  <si>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</si>
  <si>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</si>
  <si>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</si>
  <si>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</si>
  <si>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</si>
  <si>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</si>
  <si>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</si>
  <si>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</si>
  <si>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</si>
  <si>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</si>
  <si>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</si>
  <si>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</si>
  <si>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</si>
  <si>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</si>
  <si>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</si>
  <si>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</si>
  <si>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</si>
  <si>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</si>
  <si>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</si>
  <si>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</si>
  <si>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</si>
  <si>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</si>
  <si>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</si>
  <si>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</si>
  <si>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</si>
  <si>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</si>
  <si>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</si>
  <si>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</si>
  <si>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</si>
  <si>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</si>
  <si>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</si>
  <si>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</si>
  <si>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</si>
  <si>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</si>
  <si>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</si>
  <si>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</si>
  <si>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</si>
  <si>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</si>
  <si>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</si>
  <si>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</si>
  <si>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</si>
  <si>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</si>
  <si>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</si>
  <si>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</si>
  <si>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</si>
  <si>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</si>
  <si>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・供用開始後20年以上が経過している施設があり、処理施設及びマンホールポンプ等の施設の老朽化が進んでいるため、修繕料が年々増加傾向にある。
・管渠改善率については、耐用年数が経過した管渠がなく、新規加入に伴う布設の投資のみとなった。</t>
    <rPh sb="1" eb="3">
      <t>キョウヨウ</t>
    </rPh>
    <rPh sb="3" eb="6">
      <t>カイシゴ</t>
    </rPh>
    <rPh sb="8" eb="11">
      <t>ネンイジョウ</t>
    </rPh>
    <rPh sb="12" eb="14">
      <t>ケイカ</t>
    </rPh>
    <rPh sb="18" eb="20">
      <t>シセツ</t>
    </rPh>
    <rPh sb="24" eb="26">
      <t>ショリ</t>
    </rPh>
    <rPh sb="26" eb="28">
      <t>シセツ</t>
    </rPh>
    <rPh sb="28" eb="29">
      <t>オヨ</t>
    </rPh>
    <rPh sb="38" eb="39">
      <t>トウ</t>
    </rPh>
    <rPh sb="40" eb="42">
      <t>シセツ</t>
    </rPh>
    <rPh sb="43" eb="46">
      <t>ロウキュウカ</t>
    </rPh>
    <rPh sb="47" eb="48">
      <t>スス</t>
    </rPh>
    <rPh sb="55" eb="57">
      <t>シュウゼン</t>
    </rPh>
    <rPh sb="57" eb="58">
      <t>リョウ</t>
    </rPh>
    <rPh sb="59" eb="61">
      <t>ネンネン</t>
    </rPh>
    <rPh sb="61" eb="63">
      <t>ゾウカ</t>
    </rPh>
    <rPh sb="63" eb="65">
      <t>ケイコウ</t>
    </rPh>
    <phoneticPr fontId="4"/>
  </si>
  <si>
    <t>・経費回収率は、類似団体の平均値と比べて低いため、健全な経営化に向けて、経営体制のあり方や施設の統廃合を含めた今後の投資のあり方を見直す必要がある。平成28年度を目標に法非適業務の「経営戦略」等を策定し、併せて平成32年度までに法適化へ移行することにより、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ケンゼン</t>
    </rPh>
    <rPh sb="28" eb="31">
      <t>ケイエイカ</t>
    </rPh>
    <rPh sb="32" eb="33">
      <t>ム</t>
    </rPh>
    <rPh sb="36" eb="38">
      <t>ケイエイ</t>
    </rPh>
    <rPh sb="38" eb="40">
      <t>タイセイ</t>
    </rPh>
    <rPh sb="43" eb="44">
      <t>カタ</t>
    </rPh>
    <rPh sb="45" eb="47">
      <t>シセツ</t>
    </rPh>
    <rPh sb="48" eb="51">
      <t>トウハイゴウ</t>
    </rPh>
    <rPh sb="52" eb="53">
      <t>フク</t>
    </rPh>
    <rPh sb="55" eb="57">
      <t>コンゴ</t>
    </rPh>
    <rPh sb="58" eb="60">
      <t>トウシ</t>
    </rPh>
    <rPh sb="63" eb="64">
      <t>カタ</t>
    </rPh>
    <rPh sb="65" eb="67">
      <t>ミナオ</t>
    </rPh>
    <rPh sb="68" eb="70">
      <t>ヒツヨウ</t>
    </rPh>
    <rPh sb="74" eb="76">
      <t>ヘイセイ</t>
    </rPh>
    <rPh sb="78" eb="80">
      <t>ネンド</t>
    </rPh>
    <rPh sb="81" eb="83">
      <t>モクヒョウ</t>
    </rPh>
    <rPh sb="84" eb="85">
      <t>ホウ</t>
    </rPh>
    <rPh sb="85" eb="86">
      <t>ヒ</t>
    </rPh>
    <rPh sb="86" eb="87">
      <t>テキ</t>
    </rPh>
    <rPh sb="87" eb="89">
      <t>ギョウム</t>
    </rPh>
    <rPh sb="91" eb="93">
      <t>ケイエイ</t>
    </rPh>
    <rPh sb="93" eb="95">
      <t>センリャク</t>
    </rPh>
    <rPh sb="96" eb="97">
      <t>トウ</t>
    </rPh>
    <rPh sb="98" eb="100">
      <t>サクテイ</t>
    </rPh>
    <rPh sb="102" eb="103">
      <t>アワ</t>
    </rPh>
    <rPh sb="105" eb="107">
      <t>ヘイセイ</t>
    </rPh>
    <rPh sb="109" eb="111">
      <t>ネンド</t>
    </rPh>
    <rPh sb="114" eb="115">
      <t>ホウ</t>
    </rPh>
    <rPh sb="115" eb="116">
      <t>テキ</t>
    </rPh>
    <rPh sb="116" eb="117">
      <t>カ</t>
    </rPh>
    <rPh sb="118" eb="120">
      <t>イコウ</t>
    </rPh>
    <rPh sb="128" eb="130">
      <t>ケンゼン</t>
    </rPh>
    <rPh sb="131" eb="134">
      <t>ケイエイカ</t>
    </rPh>
    <rPh sb="135" eb="136">
      <t>ム</t>
    </rPh>
    <rPh sb="139" eb="142">
      <t>スイセンカ</t>
    </rPh>
    <rPh sb="142" eb="143">
      <t>リツ</t>
    </rPh>
    <rPh sb="144" eb="146">
      <t>コウジョウ</t>
    </rPh>
    <rPh sb="148" eb="150">
      <t>テキセツ</t>
    </rPh>
    <rPh sb="151" eb="153">
      <t>シヨウ</t>
    </rPh>
    <rPh sb="153" eb="154">
      <t>リョウ</t>
    </rPh>
    <rPh sb="155" eb="157">
      <t>セッテイ</t>
    </rPh>
    <rPh sb="162" eb="163">
      <t>セ</t>
    </rPh>
    <rPh sb="163" eb="164">
      <t>サク</t>
    </rPh>
    <rPh sb="165" eb="168">
      <t>ダンカイテキ</t>
    </rPh>
    <rPh sb="169" eb="170">
      <t>コウ</t>
    </rPh>
    <phoneticPr fontId="4"/>
  </si>
  <si>
    <t>・収益的収支は平成25年度をピークに下降している。施設の老朽化による年度毎の修繕費の増加や、平成26年度に実施した使用料の改定（統一）が要因となっている。
・企業債残高対事業規模比率は、類似団体の平均値と比べて高い傾向になっている。これは、使用料収入の減少が考えられる。今後もこの状態が続くと思われる。
・経費回収率は、類似団体の平均値と比べて低く、収入の不足分については、他会計からの繰入金で賄っている状況であり、分析を踏まえて、今後「経営戦略」等を策定し、適切な使用料を設定するなど、運営体制のあり方や今後の投資のあり方を見直し、今後の健全運営につなげる必要がある。
・汚水処理原価については、平成24年度をピークに上昇傾向となっており、施設の統廃合や長寿命化により、汚水の維持管理費の縮減に努める必要がある。
・水洗化率はここ数年横ばい傾向である。使用料収入を向上させるため、より一層、水洗化へのＰＲが必要である。</t>
    <rPh sb="1" eb="4">
      <t>シュウエキテキ</t>
    </rPh>
    <rPh sb="4" eb="6">
      <t>シュウシ</t>
    </rPh>
    <rPh sb="7" eb="9">
      <t>ヘイセイ</t>
    </rPh>
    <rPh sb="11" eb="13">
      <t>ネンド</t>
    </rPh>
    <rPh sb="18" eb="20">
      <t>カコウ</t>
    </rPh>
    <rPh sb="25" eb="27">
      <t>シセツ</t>
    </rPh>
    <rPh sb="28" eb="31">
      <t>ロウキュウカ</t>
    </rPh>
    <rPh sb="34" eb="36">
      <t>ネンド</t>
    </rPh>
    <rPh sb="36" eb="37">
      <t>ゴト</t>
    </rPh>
    <rPh sb="38" eb="41">
      <t>シュウゼンヒ</t>
    </rPh>
    <rPh sb="42" eb="43">
      <t>ゾウ</t>
    </rPh>
    <rPh sb="43" eb="44">
      <t>カ</t>
    </rPh>
    <rPh sb="53" eb="55">
      <t>ジッシ</t>
    </rPh>
    <rPh sb="57" eb="59">
      <t>シヨウ</t>
    </rPh>
    <rPh sb="59" eb="60">
      <t>リョウ</t>
    </rPh>
    <rPh sb="61" eb="63">
      <t>カイテイ</t>
    </rPh>
    <rPh sb="64" eb="66">
      <t>トウイツ</t>
    </rPh>
    <rPh sb="68" eb="70">
      <t>ヨウイン</t>
    </rPh>
    <rPh sb="79" eb="81">
      <t>キギョウ</t>
    </rPh>
    <rPh sb="81" eb="82">
      <t>サイ</t>
    </rPh>
    <rPh sb="82" eb="84">
      <t>ザンダカ</t>
    </rPh>
    <rPh sb="84" eb="85">
      <t>タイ</t>
    </rPh>
    <rPh sb="85" eb="87">
      <t>ジギョウ</t>
    </rPh>
    <rPh sb="87" eb="89">
      <t>キボ</t>
    </rPh>
    <rPh sb="89" eb="91">
      <t>ヒリツ</t>
    </rPh>
    <rPh sb="93" eb="95">
      <t>ルイジ</t>
    </rPh>
    <rPh sb="95" eb="97">
      <t>ダンタイ</t>
    </rPh>
    <rPh sb="98" eb="101">
      <t>ヘイキンチ</t>
    </rPh>
    <rPh sb="102" eb="103">
      <t>クラ</t>
    </rPh>
    <rPh sb="105" eb="106">
      <t>タカ</t>
    </rPh>
    <rPh sb="107" eb="109">
      <t>ケイコウ</t>
    </rPh>
    <rPh sb="120" eb="122">
      <t>シヨウ</t>
    </rPh>
    <rPh sb="122" eb="123">
      <t>リョウ</t>
    </rPh>
    <rPh sb="123" eb="125">
      <t>シュウニュウ</t>
    </rPh>
    <rPh sb="126" eb="128">
      <t>ゲンショウ</t>
    </rPh>
    <rPh sb="129" eb="130">
      <t>カンガ</t>
    </rPh>
    <rPh sb="146" eb="147">
      <t>オモ</t>
    </rPh>
    <rPh sb="153" eb="155">
      <t>ケイヒ</t>
    </rPh>
    <rPh sb="155" eb="157">
      <t>カイシュウ</t>
    </rPh>
    <rPh sb="157" eb="158">
      <t>リツ</t>
    </rPh>
    <rPh sb="219" eb="221">
      <t>ケイエイ</t>
    </rPh>
    <rPh sb="221" eb="223">
      <t>センリャク</t>
    </rPh>
    <rPh sb="224" eb="225">
      <t>トウ</t>
    </rPh>
    <rPh sb="226" eb="228">
      <t>サクテイ</t>
    </rPh>
    <rPh sb="230" eb="232">
      <t>テキセツ</t>
    </rPh>
    <rPh sb="233" eb="235">
      <t>シヨウ</t>
    </rPh>
    <rPh sb="235" eb="236">
      <t>リョウ</t>
    </rPh>
    <rPh sb="237" eb="239">
      <t>セッテイ</t>
    </rPh>
    <rPh sb="244" eb="246">
      <t>ウンエイ</t>
    </rPh>
    <rPh sb="246" eb="248">
      <t>タイセイ</t>
    </rPh>
    <rPh sb="251" eb="252">
      <t>カタ</t>
    </rPh>
    <rPh sb="253" eb="255">
      <t>コンゴ</t>
    </rPh>
    <rPh sb="256" eb="258">
      <t>トウシ</t>
    </rPh>
    <rPh sb="261" eb="262">
      <t>カタ</t>
    </rPh>
    <rPh sb="263" eb="265">
      <t>ミナオ</t>
    </rPh>
    <rPh sb="267" eb="269">
      <t>コンゴ</t>
    </rPh>
    <rPh sb="270" eb="272">
      <t>ケンゼン</t>
    </rPh>
    <rPh sb="272" eb="274">
      <t>ウンエイ</t>
    </rPh>
    <rPh sb="279" eb="281">
      <t>ヒツヨウ</t>
    </rPh>
    <rPh sb="287" eb="289">
      <t>オスイ</t>
    </rPh>
    <rPh sb="289" eb="290">
      <t>ショ</t>
    </rPh>
    <rPh sb="299" eb="301">
      <t>ヘイセイ</t>
    </rPh>
    <rPh sb="303" eb="305">
      <t>ネンド</t>
    </rPh>
    <rPh sb="310" eb="312">
      <t>ジョウショウ</t>
    </rPh>
    <rPh sb="312" eb="314">
      <t>ケイコウ</t>
    </rPh>
    <rPh sb="321" eb="323">
      <t>シセツ</t>
    </rPh>
    <rPh sb="324" eb="327">
      <t>トウハイゴウ</t>
    </rPh>
    <rPh sb="328" eb="329">
      <t>チョウ</t>
    </rPh>
    <rPh sb="329" eb="331">
      <t>ジュミョウ</t>
    </rPh>
    <rPh sb="331" eb="332">
      <t>カ</t>
    </rPh>
    <rPh sb="396" eb="399">
      <t>スイセンカ</t>
    </rPh>
    <rPh sb="404" eb="4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</si>
</sst>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7.0000000000000007E-2</c:v>
                </c:pt>
              </c:numCache>
            </c:numRef>
          </c:val>
        </c:ser>
        <c:dLbls>
          <c:showLegendKey val="0"/>
          <c:showVal val="0"/>
          <c:showCatName val="0"/>
          <c:showSerName val="0"/>
          <c:showPercent val="0"/>
          <c:showBubbleSize val="0"/>
        </c:dLbls>
        <c:gapWidth val="150"/>
        <c:axId val="176045720"/>
        <c:axId val="17641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76045720"/>
        <c:axId val="176418680"/>
      </c:lineChart>
      <c:dateAx>
        <c:axId val="176045720"/>
        <c:scaling>
          <c:orientation val="minMax"/>
        </c:scaling>
        <c:delete val="1"/>
        <c:axPos val="b"/>
        <c:numFmt formatCode="ge" sourceLinked="1"/>
        <c:majorTickMark val="none"/>
        <c:minorTickMark val="none"/>
        <c:tickLblPos val="none"/>
        <c:crossAx val="176418680"/>
        <c:crosses val="autoZero"/>
        <c:auto val="1"/>
        <c:lblOffset val="100"/>
        <c:baseTimeUnit val="years"/>
      </c:dateAx>
      <c:valAx>
        <c:axId val="17641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4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59.74</c:v>
                </c:pt>
                <c:pt idx="1">
                  <c:v>59.15</c:v>
                </c:pt>
                <c:pt idx="2">
                  <c:v>57.09</c:v>
                </c:pt>
                <c:pt idx="3">
                  <c:v>55.74</c:v>
                </c:pt>
                <c:pt idx="4">
                  <c:v>56.99</c:v>
                </c:pt>
              </c:numCache>
            </c:numRef>
          </c:val>
        </c:ser>
        <c:dLbls>
          <c:showLegendKey val="0"/>
          <c:showVal val="0"/>
          <c:showCatName val="0"/>
          <c:showSerName val="0"/>
          <c:showPercent val="0"/>
          <c:showBubbleSize val="0"/>
        </c:dLbls>
        <c:gapWidth val="150"/>
        <c:axId val="177150344"/>
        <c:axId val="17733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77150344"/>
        <c:axId val="177332528"/>
      </c:lineChart>
      <c:dateAx>
        <c:axId val="177150344"/>
        <c:scaling>
          <c:orientation val="minMax"/>
        </c:scaling>
        <c:delete val="1"/>
        <c:axPos val="b"/>
        <c:numFmt formatCode="ge" sourceLinked="1"/>
        <c:majorTickMark val="none"/>
        <c:minorTickMark val="none"/>
        <c:tickLblPos val="none"/>
        <c:crossAx val="177332528"/>
        <c:crosses val="autoZero"/>
        <c:auto val="1"/>
        <c:lblOffset val="100"/>
        <c:baseTimeUnit val="years"/>
      </c:dateAx>
      <c:valAx>
        <c:axId val="17733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5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95.98</c:v>
                </c:pt>
                <c:pt idx="1">
                  <c:v>96.24</c:v>
                </c:pt>
                <c:pt idx="2">
                  <c:v>96.41</c:v>
                </c:pt>
                <c:pt idx="3">
                  <c:v>96.35</c:v>
                </c:pt>
                <c:pt idx="4">
                  <c:v>96.43</c:v>
                </c:pt>
              </c:numCache>
            </c:numRef>
          </c:val>
        </c:ser>
        <c:dLbls>
          <c:showLegendKey val="0"/>
          <c:showVal val="0"/>
          <c:showCatName val="0"/>
          <c:showSerName val="0"/>
          <c:showPercent val="0"/>
          <c:showBubbleSize val="0"/>
        </c:dLbls>
        <c:gapWidth val="150"/>
        <c:axId val="177606992"/>
        <c:axId val="17739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77606992"/>
        <c:axId val="177392880"/>
      </c:lineChart>
      <c:dateAx>
        <c:axId val="177606992"/>
        <c:scaling>
          <c:orientation val="minMax"/>
        </c:scaling>
        <c:delete val="1"/>
        <c:axPos val="b"/>
        <c:numFmt formatCode="ge" sourceLinked="1"/>
        <c:majorTickMark val="none"/>
        <c:minorTickMark val="none"/>
        <c:tickLblPos val="none"/>
        <c:crossAx val="177392880"/>
        <c:crosses val="autoZero"/>
        <c:auto val="1"/>
        <c:lblOffset val="100"/>
        <c:baseTimeUnit val="years"/>
      </c:dateAx>
      <c:valAx>
        <c:axId val="17739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60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63.92</c:v>
                </c:pt>
                <c:pt idx="1">
                  <c:v>62.05</c:v>
                </c:pt>
                <c:pt idx="2">
                  <c:v>63.17</c:v>
                </c:pt>
                <c:pt idx="3">
                  <c:v>55.01</c:v>
                </c:pt>
                <c:pt idx="4">
                  <c:v>53.34</c:v>
                </c:pt>
              </c:numCache>
            </c:numRef>
          </c:val>
        </c:ser>
        <c:dLbls>
          <c:showLegendKey val="0"/>
          <c:showVal val="0"/>
          <c:showCatName val="0"/>
          <c:showSerName val="0"/>
          <c:showPercent val="0"/>
          <c:showBubbleSize val="0"/>
        </c:dLbls>
        <c:gapWidth val="150"/>
        <c:axId val="176503272"/>
        <c:axId val="17650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503272"/>
        <c:axId val="176503656"/>
      </c:lineChart>
      <c:dateAx>
        <c:axId val="176503272"/>
        <c:scaling>
          <c:orientation val="minMax"/>
        </c:scaling>
        <c:delete val="1"/>
        <c:axPos val="b"/>
        <c:numFmt formatCode="ge" sourceLinked="1"/>
        <c:majorTickMark val="none"/>
        <c:minorTickMark val="none"/>
        <c:tickLblPos val="none"/>
        <c:crossAx val="176503656"/>
        <c:crosses val="autoZero"/>
        <c:auto val="1"/>
        <c:lblOffset val="100"/>
        <c:baseTimeUnit val="years"/>
      </c:dateAx>
      <c:valAx>
        <c:axId val="17650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0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557640"/>
        <c:axId val="17655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557640"/>
        <c:axId val="176558024"/>
      </c:lineChart>
      <c:dateAx>
        <c:axId val="176557640"/>
        <c:scaling>
          <c:orientation val="minMax"/>
        </c:scaling>
        <c:delete val="1"/>
        <c:axPos val="b"/>
        <c:numFmt formatCode="ge" sourceLinked="1"/>
        <c:majorTickMark val="none"/>
        <c:minorTickMark val="none"/>
        <c:tickLblPos val="none"/>
        <c:crossAx val="176558024"/>
        <c:crosses val="autoZero"/>
        <c:auto val="1"/>
        <c:lblOffset val="100"/>
        <c:baseTimeUnit val="years"/>
      </c:dateAx>
      <c:valAx>
        <c:axId val="17655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5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814536"/>
        <c:axId val="17481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814536"/>
        <c:axId val="174814144"/>
      </c:lineChart>
      <c:dateAx>
        <c:axId val="174814536"/>
        <c:scaling>
          <c:orientation val="minMax"/>
        </c:scaling>
        <c:delete val="1"/>
        <c:axPos val="b"/>
        <c:numFmt formatCode="ge" sourceLinked="1"/>
        <c:majorTickMark val="none"/>
        <c:minorTickMark val="none"/>
        <c:tickLblPos val="none"/>
        <c:crossAx val="174814144"/>
        <c:crosses val="autoZero"/>
        <c:auto val="1"/>
        <c:lblOffset val="100"/>
        <c:baseTimeUnit val="years"/>
      </c:dateAx>
      <c:valAx>
        <c:axId val="1748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1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687128"/>
        <c:axId val="17668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687128"/>
        <c:axId val="176687912"/>
      </c:lineChart>
      <c:dateAx>
        <c:axId val="176687128"/>
        <c:scaling>
          <c:orientation val="minMax"/>
        </c:scaling>
        <c:delete val="1"/>
        <c:axPos val="b"/>
        <c:numFmt formatCode="ge" sourceLinked="1"/>
        <c:majorTickMark val="none"/>
        <c:minorTickMark val="none"/>
        <c:tickLblPos val="none"/>
        <c:crossAx val="176687912"/>
        <c:crosses val="autoZero"/>
        <c:auto val="1"/>
        <c:lblOffset val="100"/>
        <c:baseTimeUnit val="years"/>
      </c:dateAx>
      <c:valAx>
        <c:axId val="17668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8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896952"/>
        <c:axId val="1768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896952"/>
        <c:axId val="176897344"/>
      </c:lineChart>
      <c:dateAx>
        <c:axId val="176896952"/>
        <c:scaling>
          <c:orientation val="minMax"/>
        </c:scaling>
        <c:delete val="1"/>
        <c:axPos val="b"/>
        <c:numFmt formatCode="ge" sourceLinked="1"/>
        <c:majorTickMark val="none"/>
        <c:minorTickMark val="none"/>
        <c:tickLblPos val="none"/>
        <c:crossAx val="176897344"/>
        <c:crosses val="autoZero"/>
        <c:auto val="1"/>
        <c:lblOffset val="100"/>
        <c:baseTimeUnit val="years"/>
      </c:dateAx>
      <c:valAx>
        <c:axId val="1768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89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860.95</c:v>
                </c:pt>
                <c:pt idx="1">
                  <c:v>112.16</c:v>
                </c:pt>
                <c:pt idx="2">
                  <c:v>459.69</c:v>
                </c:pt>
                <c:pt idx="3">
                  <c:v>1144.93</c:v>
                </c:pt>
                <c:pt idx="4">
                  <c:v>1217.0999999999999</c:v>
                </c:pt>
              </c:numCache>
            </c:numRef>
          </c:val>
        </c:ser>
        <c:dLbls>
          <c:showLegendKey val="0"/>
          <c:showVal val="0"/>
          <c:showCatName val="0"/>
          <c:showSerName val="0"/>
          <c:showPercent val="0"/>
          <c:showBubbleSize val="0"/>
        </c:dLbls>
        <c:gapWidth val="150"/>
        <c:axId val="176690264"/>
        <c:axId val="17668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76690264"/>
        <c:axId val="176689872"/>
      </c:lineChart>
      <c:dateAx>
        <c:axId val="176690264"/>
        <c:scaling>
          <c:orientation val="minMax"/>
        </c:scaling>
        <c:delete val="1"/>
        <c:axPos val="b"/>
        <c:numFmt formatCode="ge" sourceLinked="1"/>
        <c:majorTickMark val="none"/>
        <c:minorTickMark val="none"/>
        <c:tickLblPos val="none"/>
        <c:crossAx val="176689872"/>
        <c:crosses val="autoZero"/>
        <c:auto val="1"/>
        <c:lblOffset val="100"/>
        <c:baseTimeUnit val="years"/>
      </c:dateAx>
      <c:valAx>
        <c:axId val="17668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9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45.54</c:v>
                </c:pt>
                <c:pt idx="1">
                  <c:v>74.510000000000005</c:v>
                </c:pt>
                <c:pt idx="2">
                  <c:v>61.17</c:v>
                </c:pt>
                <c:pt idx="3">
                  <c:v>40.81</c:v>
                </c:pt>
                <c:pt idx="4">
                  <c:v>36.770000000000003</c:v>
                </c:pt>
              </c:numCache>
            </c:numRef>
          </c:val>
        </c:ser>
        <c:dLbls>
          <c:showLegendKey val="0"/>
          <c:showVal val="0"/>
          <c:showCatName val="0"/>
          <c:showSerName val="0"/>
          <c:showPercent val="0"/>
          <c:showBubbleSize val="0"/>
        </c:dLbls>
        <c:gapWidth val="150"/>
        <c:axId val="176952312"/>
        <c:axId val="1769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76952312"/>
        <c:axId val="176952704"/>
      </c:lineChart>
      <c:dateAx>
        <c:axId val="176952312"/>
        <c:scaling>
          <c:orientation val="minMax"/>
        </c:scaling>
        <c:delete val="1"/>
        <c:axPos val="b"/>
        <c:numFmt formatCode="ge" sourceLinked="1"/>
        <c:majorTickMark val="none"/>
        <c:minorTickMark val="none"/>
        <c:tickLblPos val="none"/>
        <c:crossAx val="176952704"/>
        <c:crosses val="autoZero"/>
        <c:auto val="1"/>
        <c:lblOffset val="100"/>
        <c:baseTimeUnit val="years"/>
      </c:dateAx>
      <c:valAx>
        <c:axId val="1769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5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260.01</c:v>
                </c:pt>
                <c:pt idx="1">
                  <c:v>179.8</c:v>
                </c:pt>
                <c:pt idx="2">
                  <c:v>225.55</c:v>
                </c:pt>
                <c:pt idx="3">
                  <c:v>301.89999999999998</c:v>
                </c:pt>
                <c:pt idx="4">
                  <c:v>407.69</c:v>
                </c:pt>
              </c:numCache>
            </c:numRef>
          </c:val>
        </c:ser>
        <c:dLbls>
          <c:showLegendKey val="0"/>
          <c:showVal val="0"/>
          <c:showCatName val="0"/>
          <c:showSerName val="0"/>
          <c:showPercent val="0"/>
          <c:showBubbleSize val="0"/>
        </c:dLbls>
        <c:gapWidth val="150"/>
        <c:axId val="177259096"/>
        <c:axId val="1772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77259096"/>
        <c:axId val="177259488"/>
      </c:lineChart>
      <c:dateAx>
        <c:axId val="177259096"/>
        <c:scaling>
          <c:orientation val="minMax"/>
        </c:scaling>
        <c:delete val="1"/>
        <c:axPos val="b"/>
        <c:numFmt formatCode="ge" sourceLinked="1"/>
        <c:majorTickMark val="none"/>
        <c:minorTickMark val="none"/>
        <c:tickLblPos val="none"/>
        <c:crossAx val="177259488"/>
        <c:crosses val="autoZero"/>
        <c:auto val="1"/>
        <c:lblOffset val="100"/>
        <c:baseTimeUnit val="years"/>
      </c:dateAx>
      <c:valAx>
        <c:axId val="1772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25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宍粟市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40061</v>
      </c>
      <c r="AM8" s="64"/>
      <c r="AN8" s="64"/>
      <c r="AO8" s="64"/>
      <c r="AP8" s="64"/>
      <c r="AQ8" s="64"/>
      <c r="AR8" s="64"/>
      <c r="AS8" s="64"/>
      <c r="AT8" s="63">
        <f>データ!S6</f>
        <v>658.54</v>
      </c>
      <c r="AU8" s="63"/>
      <c r="AV8" s="63"/>
      <c r="AW8" s="63"/>
      <c r="AX8" s="63"/>
      <c r="AY8" s="63"/>
      <c r="AZ8" s="63"/>
      <c r="BA8" s="63"/>
      <c r="BB8" s="63">
        <f>データ!T6</f>
        <v>60.83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19.12</v>
      </c>
      <c r="Q10" s="63"/>
      <c r="R10" s="63"/>
      <c r="S10" s="63"/>
      <c r="T10" s="63"/>
      <c r="U10" s="63"/>
      <c r="V10" s="63"/>
      <c r="W10" s="63">
        <f>データ!P6</f>
        <v>75.88</v>
      </c>
      <c r="X10" s="63"/>
      <c r="Y10" s="63"/>
      <c r="Z10" s="63"/>
      <c r="AA10" s="63"/>
      <c r="AB10" s="63"/>
      <c r="AC10" s="63"/>
      <c r="AD10" s="64">
        <f>データ!Q6</f>
        <v>2698</v>
      </c>
      <c r="AE10" s="64"/>
      <c r="AF10" s="64"/>
      <c r="AG10" s="64"/>
      <c r="AH10" s="64"/>
      <c r="AI10" s="64"/>
      <c r="AJ10" s="64"/>
      <c r="AK10" s="2"/>
      <c r="AL10" s="64">
        <f>データ!U6</f>
        <v>7595</v>
      </c>
      <c r="AM10" s="64"/>
      <c r="AN10" s="64"/>
      <c r="AO10" s="64"/>
      <c r="AP10" s="64"/>
      <c r="AQ10" s="64"/>
      <c r="AR10" s="64"/>
      <c r="AS10" s="64"/>
      <c r="AT10" s="63">
        <f>データ!V6</f>
        <v>2.62</v>
      </c>
      <c r="AU10" s="63"/>
      <c r="AV10" s="63"/>
      <c r="AW10" s="63"/>
      <c r="AX10" s="63"/>
      <c r="AY10" s="63"/>
      <c r="AZ10" s="63"/>
      <c r="BA10" s="63"/>
      <c r="BB10" s="63">
        <f>データ!W6</f>
        <v>2898.85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282278</v>
      </c>
      <c r="D6" s="31">
        <f t="shared" si="3"/>
        <v>47</v>
      </c>
      <c r="E6" s="31">
        <f t="shared" si="3"/>
        <v>17</v>
      </c>
      <c r="F6" s="31">
        <f t="shared" si="3"/>
        <v>5</v>
      </c>
      <c r="G6" s="31">
        <f t="shared" si="3"/>
        <v>0</v>
      </c>
      <c r="H6" s="31" t="str">
        <f t="shared" si="3"/>
        <v>兵庫県　宍粟市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19.12</v>
      </c>
      <c r="P6" s="32">
        <f t="shared" si="3"/>
        <v>75.88</v>
      </c>
      <c r="Q6" s="32">
        <f t="shared" si="3"/>
        <v>2698</v>
      </c>
      <c r="R6" s="32">
        <f t="shared" si="3"/>
        <v>40061</v>
      </c>
      <c r="S6" s="32">
        <f t="shared" si="3"/>
        <v>658.54</v>
      </c>
      <c r="T6" s="32">
        <f t="shared" si="3"/>
        <v>60.83</v>
      </c>
      <c r="U6" s="32">
        <f t="shared" si="3"/>
        <v>7595</v>
      </c>
      <c r="V6" s="32">
        <f t="shared" si="3"/>
        <v>2.62</v>
      </c>
      <c r="W6" s="32">
        <f t="shared" si="3"/>
        <v>2898.85</v>
      </c>
      <c r="X6" s="33">
        <f>IF(X7="",NA(),X7)</f>
        <v>63.92</v>
      </c>
      <c r="Y6" s="33">
        <f t="shared" ref="Y6:AG6" si="4">IF(Y7="",NA(),Y7)</f>
        <v>62.05</v>
      </c>
      <c r="Z6" s="33">
        <f t="shared" si="4"/>
        <v>63.17</v>
      </c>
      <c r="AA6" s="33">
        <f t="shared" si="4"/>
        <v>55.01</v>
      </c>
      <c r="AB6" s="33">
        <f t="shared" si="4"/>
        <v>53.34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860.95</v>
      </c>
      <c r="BF6" s="33">
        <f t="shared" ref="BF6:BN6" si="7">IF(BF7="",NA(),BF7)</f>
        <v>112.16</v>
      </c>
      <c r="BG6" s="33">
        <f t="shared" si="7"/>
        <v>459.69</v>
      </c>
      <c r="BH6" s="33">
        <f t="shared" si="7"/>
        <v>1144.93</v>
      </c>
      <c r="BI6" s="33">
        <f t="shared" si="7"/>
        <v>1217.0999999999999</v>
      </c>
      <c r="BJ6" s="33">
        <f t="shared" si="7"/>
        <v>1239.2</v>
      </c>
      <c r="BK6" s="33">
        <f t="shared" si="7"/>
        <v>1197.82</v>
      </c>
      <c r="BL6" s="33">
        <f t="shared" si="7"/>
        <v>1126.77</v>
      </c>
      <c r="BM6" s="33">
        <f t="shared" si="7"/>
        <v>1044.8</v>
      </c>
      <c r="BN6" s="33">
        <f t="shared" si="7"/>
        <v>1081.8</v>
      </c>
      <c r="BO6" s="32" t="str">
        <f>IF(BO7="","",IF(BO7="-","【-】","【"&amp;SUBSTITUTE(TEXT(BO7,"#,##0.00"),"-","△")&amp;"】"))</f>
        <v>【1,015.77】</v>
      </c>
      <c r="BP6" s="33">
        <f>IF(BP7="",NA(),BP7)</f>
        <v>45.54</v>
      </c>
      <c r="BQ6" s="33">
        <f t="shared" ref="BQ6:BY6" si="8">IF(BQ7="",NA(),BQ7)</f>
        <v>74.510000000000005</v>
      </c>
      <c r="BR6" s="33">
        <f t="shared" si="8"/>
        <v>61.17</v>
      </c>
      <c r="BS6" s="33">
        <f t="shared" si="8"/>
        <v>40.81</v>
      </c>
      <c r="BT6" s="33">
        <f t="shared" si="8"/>
        <v>36.770000000000003</v>
      </c>
      <c r="BU6" s="33">
        <f t="shared" si="8"/>
        <v>51.56</v>
      </c>
      <c r="BV6" s="33">
        <f t="shared" si="8"/>
        <v>51.03</v>
      </c>
      <c r="BW6" s="33">
        <f t="shared" si="8"/>
        <v>50.9</v>
      </c>
      <c r="BX6" s="33">
        <f t="shared" si="8"/>
        <v>50.82</v>
      </c>
      <c r="BY6" s="33">
        <f t="shared" si="8"/>
        <v>52.19</v>
      </c>
      <c r="BZ6" s="32" t="str">
        <f>IF(BZ7="","",IF(BZ7="-","【-】","【"&amp;SUBSTITUTE(TEXT(BZ7,"#,##0.00"),"-","△")&amp;"】"))</f>
        <v>【52.78】</v>
      </c>
      <c r="CA6" s="33">
        <f>IF(CA7="",NA(),CA7)</f>
        <v>260.01</v>
      </c>
      <c r="CB6" s="33">
        <f t="shared" ref="CB6:CJ6" si="9">IF(CB7="",NA(),CB7)</f>
        <v>179.8</v>
      </c>
      <c r="CC6" s="33">
        <f t="shared" si="9"/>
        <v>225.55</v>
      </c>
      <c r="CD6" s="33">
        <f t="shared" si="9"/>
        <v>301.89999999999998</v>
      </c>
      <c r="CE6" s="33">
        <f t="shared" si="9"/>
        <v>407.69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59.74</v>
      </c>
      <c r="CM6" s="33">
        <f t="shared" ref="CM6:CU6" si="10">IF(CM7="",NA(),CM7)</f>
        <v>59.15</v>
      </c>
      <c r="CN6" s="33">
        <f t="shared" si="10"/>
        <v>57.09</v>
      </c>
      <c r="CO6" s="33">
        <f t="shared" si="10"/>
        <v>55.74</v>
      </c>
      <c r="CP6" s="33">
        <f t="shared" si="10"/>
        <v>56.99</v>
      </c>
      <c r="CQ6" s="33">
        <f t="shared" si="10"/>
        <v>55.2</v>
      </c>
      <c r="CR6" s="33">
        <f t="shared" si="10"/>
        <v>54.74</v>
      </c>
      <c r="CS6" s="33">
        <f t="shared" si="10"/>
        <v>53.78</v>
      </c>
      <c r="CT6" s="33">
        <f t="shared" si="10"/>
        <v>53.24</v>
      </c>
      <c r="CU6" s="33">
        <f t="shared" si="10"/>
        <v>52.31</v>
      </c>
      <c r="CV6" s="32" t="str">
        <f>IF(CV7="","",IF(CV7="-","【-】","【"&amp;SUBSTITUTE(TEXT(CV7,"#,##0.00"),"-","△")&amp;"】"))</f>
        <v>【52.74】</v>
      </c>
      <c r="CW6" s="33">
        <f>IF(CW7="",NA(),CW7)</f>
        <v>95.98</v>
      </c>
      <c r="CX6" s="33">
        <f t="shared" ref="CX6:DF6" si="11">IF(CX7="",NA(),CX7)</f>
        <v>96.24</v>
      </c>
      <c r="CY6" s="33">
        <f t="shared" si="11"/>
        <v>96.41</v>
      </c>
      <c r="CZ6" s="33">
        <f t="shared" si="11"/>
        <v>96.35</v>
      </c>
      <c r="DA6" s="33">
        <f t="shared" si="11"/>
        <v>96.43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7.0000000000000007E-2</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282278</v>
      </c>
      <c r="D7" s="35">
        <v>47</v>
      </c>
      <c r="E7" s="35">
        <v>17</v>
      </c>
      <c r="F7" s="35">
        <v>5</v>
      </c>
      <c r="G7" s="35">
        <v>0</v>
      </c>
      <c r="H7" s="35" t="s">
        <v>96</v>
      </c>
      <c r="I7" s="35" t="s">
        <v>97</v>
      </c>
      <c r="J7" s="35" t="s">
        <v>98</v>
      </c>
      <c r="K7" s="35" t="s">
        <v>99</v>
      </c>
      <c r="L7" s="35" t="s">
        <v>100</v>
      </c>
      <c r="M7" s="36" t="s">
        <v>101</v>
      </c>
      <c r="N7" s="36" t="s">
        <v>102</v>
      </c>
      <c r="O7" s="36">
        <v>19.12</v>
      </c>
      <c r="P7" s="36">
        <v>75.88</v>
      </c>
      <c r="Q7" s="36">
        <v>2698</v>
      </c>
      <c r="R7" s="36">
        <v>40061</v>
      </c>
      <c r="S7" s="36">
        <v>658.54</v>
      </c>
      <c r="T7" s="36">
        <v>60.83</v>
      </c>
      <c r="U7" s="36">
        <v>7595</v>
      </c>
      <c r="V7" s="36">
        <v>2.62</v>
      </c>
      <c r="W7" s="36">
        <v>2898.85</v>
      </c>
      <c r="X7" s="36">
        <v>63.92</v>
      </c>
      <c r="Y7" s="36">
        <v>62.05</v>
      </c>
      <c r="Z7" s="36">
        <v>63.17</v>
      </c>
      <c r="AA7" s="36">
        <v>55.01</v>
      </c>
      <c r="AB7" s="36">
        <v>53.34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860.95</v>
      </c>
      <c r="BF7" s="36">
        <v>112.16</v>
      </c>
      <c r="BG7" s="36">
        <v>459.69</v>
      </c>
      <c r="BH7" s="36">
        <v>1144.93</v>
      </c>
      <c r="BI7" s="36">
        <v>1217.0999999999999</v>
      </c>
      <c r="BJ7" s="36">
        <v>1239.2</v>
      </c>
      <c r="BK7" s="36">
        <v>1197.82</v>
      </c>
      <c r="BL7" s="36">
        <v>1126.77</v>
      </c>
      <c r="BM7" s="36">
        <v>1044.8</v>
      </c>
      <c r="BN7" s="36">
        <v>1081.8</v>
      </c>
      <c r="BO7" s="36">
        <v>1015.77</v>
      </c>
      <c r="BP7" s="36">
        <v>45.54</v>
      </c>
      <c r="BQ7" s="36">
        <v>74.510000000000005</v>
      </c>
      <c r="BR7" s="36">
        <v>61.17</v>
      </c>
      <c r="BS7" s="36">
        <v>40.81</v>
      </c>
      <c r="BT7" s="36">
        <v>36.770000000000003</v>
      </c>
      <c r="BU7" s="36">
        <v>51.56</v>
      </c>
      <c r="BV7" s="36">
        <v>51.03</v>
      </c>
      <c r="BW7" s="36">
        <v>50.9</v>
      </c>
      <c r="BX7" s="36">
        <v>50.82</v>
      </c>
      <c r="BY7" s="36">
        <v>52.19</v>
      </c>
      <c r="BZ7" s="36">
        <v>52.78</v>
      </c>
      <c r="CA7" s="36">
        <v>260.01</v>
      </c>
      <c r="CB7" s="36">
        <v>179.8</v>
      </c>
      <c r="CC7" s="36">
        <v>225.55</v>
      </c>
      <c r="CD7" s="36">
        <v>301.89999999999998</v>
      </c>
      <c r="CE7" s="36">
        <v>407.69</v>
      </c>
      <c r="CF7" s="36">
        <v>283.26</v>
      </c>
      <c r="CG7" s="36">
        <v>289.60000000000002</v>
      </c>
      <c r="CH7" s="36">
        <v>293.27</v>
      </c>
      <c r="CI7" s="36">
        <v>300.52</v>
      </c>
      <c r="CJ7" s="36">
        <v>296.14</v>
      </c>
      <c r="CK7" s="36">
        <v>289.81</v>
      </c>
      <c r="CL7" s="36">
        <v>59.74</v>
      </c>
      <c r="CM7" s="36">
        <v>59.15</v>
      </c>
      <c r="CN7" s="36">
        <v>57.09</v>
      </c>
      <c r="CO7" s="36">
        <v>55.74</v>
      </c>
      <c r="CP7" s="36">
        <v>56.99</v>
      </c>
      <c r="CQ7" s="36">
        <v>55.2</v>
      </c>
      <c r="CR7" s="36">
        <v>54.74</v>
      </c>
      <c r="CS7" s="36">
        <v>53.78</v>
      </c>
      <c r="CT7" s="36">
        <v>53.24</v>
      </c>
      <c r="CU7" s="36">
        <v>52.31</v>
      </c>
      <c r="CV7" s="36">
        <v>52.74</v>
      </c>
      <c r="CW7" s="36">
        <v>95.98</v>
      </c>
      <c r="CX7" s="36">
        <v>96.24</v>
      </c>
      <c r="CY7" s="36">
        <v>96.41</v>
      </c>
      <c r="CZ7" s="36">
        <v>96.35</v>
      </c>
      <c r="DA7" s="36">
        <v>96.43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7.0000000000000007E-2</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春名　良信</cp:lastModifiedBy>
  <dcterms:created xsi:type="dcterms:W3CDTF">2017-02-08T03:13:06Z</dcterms:created>
  <dcterms:modified xsi:type="dcterms:W3CDTF">2017-02-20T02:58:42Z</dcterms:modified>
  <cp:category/>
</cp:coreProperties>
</file>