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0040347.PUB\Desktop\H28経営比較分析表\市町振興課より修正依頼分\"/>
    </mc:Choice>
  </mc:AlternateContent>
  <workbookProtection workbookPassword="8649" lockStructure="1"/>
  <bookViews>
    <workbookView xWindow="0" yWindow="0" windowWidth="19200" windowHeight="1161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AT8" i="4" s="1"/>
  <c r="R6" i="5"/>
  <c r="AL8" i="4" s="1"/>
  <c r="Q6" i="5"/>
  <c r="P6" i="5"/>
  <c r="O6" i="5"/>
  <c r="P10" i="4" s="1"/>
  <c r="N6" i="5"/>
  <c r="I10" i="4" s="1"/>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W10" i="4"/>
  <c r="B10" i="4"/>
  <c r="BB8" i="4"/>
  <c r="W8" i="4"/>
  <c r="P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<sst xmlns="http://schemas.openxmlformats.org/spreadsheetml/2006/main" count="221" uniqueCount="111">
  <si>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</si>
  <si>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</si>
  <si>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</si>
  <si>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</si>
  <si>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</si>
  <si>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</si>
  <si>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</si>
  <si>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</si>
  <si>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</si>
  <si>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</si>
  <si>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</si>
  <si>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</si>
  <si>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</si>
  <si>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</si>
  <si>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</si>
  <si>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</si>
  <si>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</si>
  <si>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</si>
  <si>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</si>
  <si>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</si>
  <si>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</si>
  <si>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</si>
  <si>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</si>
  <si>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</si>
  <si>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</si>
  <si>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</si>
  <si>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</si>
  <si>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</si>
  <si>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</si>
  <si>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</si>
  <si>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</si>
  <si>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</si>
  <si>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</si>
  <si>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</si>
  <si>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</si>
  <si>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</si>
  <si>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</si>
  <si>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</si>
  <si>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</si>
  <si>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</si>
  <si>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</si>
  <si>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</si>
  <si>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</si>
  <si>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</si>
  <si>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</si>
  <si>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</si>
  <si>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</si>
  <si>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</si>
  <si>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</si>
  <si>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</si>
  <si>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</si>
  <si>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</si>
  <si>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</si>
  <si>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</si>
  <si>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</si>
  <si>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</si>
  <si>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</si>
  <si>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</si>
  <si>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</si>
  <si>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</si>
  <si>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</si>
  <si>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</si>
  <si>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</si>
  <si>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</si>
  <si>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</si>
  <si>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</si>
  <si>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</si>
  <si>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</si>
  <si>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</si>
  <si>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</si>
  <si>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</si>
  <si>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</si>
  <si>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</si>
  <si>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</si>
  <si>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</si>
  <si>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</si>
  <si>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</si>
  <si>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</si>
  <si>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</si>
  <si>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</si>
  <si>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</si>
  <si>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</si>
  <si>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</si>
  <si>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</si>
  <si>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</si>
  <si>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</si>
  <si>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</si>
  <si>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</si>
  <si>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</si>
  <si>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</si>
  <si>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</si>
  <si>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</si>
  <si>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</si>
  <si>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</si>
  <si>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</si>
  <si>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</si>
  <si>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宍粟市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</si>
  <si>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</si>
  <si>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</si>
  <si>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</si>
  <si>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</si>
  <si>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</si>
  <si>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</si>
  <si>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</si>
  <si>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</si>
  <si>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</si>
  <si>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</si>
  <si>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</si>
  <si>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・収益的収支は、平成25年度から2年間70％台をキープしていたが、本年度については約2％下降した。企業債支払利息は年々減少しているが、施設の老朽化による修繕費も増加しているためである。
・面整備の事業は既に完了しており、企業債残高は、年々減少が見込まれる。
・経費回収率は、使用料収入に比べて、汚水処理費用が昨年度より多いため、類似団体の平均値と比べてやや下回っている状況となっている。
・収入の不足分については、他会計からの繰入金で賄っている状況であり、分析を踏まえて、今後「経営戦略」等を策定し、適切な使用料を設定するなど、運営体制のあり方や今後の投資のあり方を見直し、今後の健全運営につなげる必要がある。
・汚水処理原価については、本年度は類似団体の平均値とほぼ同じであるが、今後施設の統廃合や長寿命化により、汚水の維持管理費の縮減に努める必要がある。
・水洗化率は、各施設の供用開始から年数が経過していることが要因で、年々わずかの向上にとどまっている。今後さらなる向上のため、水洗化へのＰＲが必要である。</t>
    <rPh sb="1" eb="4">
      <t>シュウエキテキ</t>
    </rPh>
    <rPh sb="4" eb="6">
      <t>シュウシ</t>
    </rPh>
    <rPh sb="8" eb="10">
      <t>ヘイセイ</t>
    </rPh>
    <rPh sb="12" eb="14">
      <t>ネンド</t>
    </rPh>
    <rPh sb="17" eb="19">
      <t>ネンカン</t>
    </rPh>
    <rPh sb="22" eb="23">
      <t>ダイ</t>
    </rPh>
    <rPh sb="33" eb="34">
      <t>ホン</t>
    </rPh>
    <rPh sb="34" eb="36">
      <t>ネンド</t>
    </rPh>
    <rPh sb="41" eb="42">
      <t>ヤク</t>
    </rPh>
    <rPh sb="44" eb="46">
      <t>カコウ</t>
    </rPh>
    <rPh sb="49" eb="51">
      <t>キギョウ</t>
    </rPh>
    <rPh sb="51" eb="52">
      <t>サイ</t>
    </rPh>
    <rPh sb="52" eb="54">
      <t>シハライ</t>
    </rPh>
    <rPh sb="54" eb="56">
      <t>リソク</t>
    </rPh>
    <rPh sb="57" eb="59">
      <t>ネンネン</t>
    </rPh>
    <rPh sb="59" eb="61">
      <t>ゲンショウ</t>
    </rPh>
    <rPh sb="67" eb="69">
      <t>シセツ</t>
    </rPh>
    <rPh sb="70" eb="73">
      <t>ロウキュウカ</t>
    </rPh>
    <rPh sb="76" eb="79">
      <t>シュウゼンヒ</t>
    </rPh>
    <rPh sb="80" eb="81">
      <t>ゾウ</t>
    </rPh>
    <rPh sb="81" eb="82">
      <t>カ</t>
    </rPh>
    <rPh sb="94" eb="95">
      <t>メン</t>
    </rPh>
    <rPh sb="95" eb="97">
      <t>セイビ</t>
    </rPh>
    <rPh sb="98" eb="100">
      <t>ジギョウ</t>
    </rPh>
    <rPh sb="101" eb="102">
      <t>スデ</t>
    </rPh>
    <rPh sb="103" eb="105">
      <t>カンリョウ</t>
    </rPh>
    <rPh sb="110" eb="112">
      <t>キギョウ</t>
    </rPh>
    <rPh sb="112" eb="113">
      <t>サイ</t>
    </rPh>
    <rPh sb="113" eb="115">
      <t>ザンダカ</t>
    </rPh>
    <rPh sb="117" eb="119">
      <t>ネンネン</t>
    </rPh>
    <rPh sb="119" eb="121">
      <t>ゲンショウ</t>
    </rPh>
    <rPh sb="122" eb="124">
      <t>ミコ</t>
    </rPh>
    <rPh sb="130" eb="132">
      <t>ケイヒ</t>
    </rPh>
    <rPh sb="132" eb="134">
      <t>カイシュウ</t>
    </rPh>
    <rPh sb="134" eb="135">
      <t>リツ</t>
    </rPh>
    <rPh sb="137" eb="139">
      <t>シヨウ</t>
    </rPh>
    <rPh sb="139" eb="140">
      <t>リョウ</t>
    </rPh>
    <rPh sb="140" eb="142">
      <t>シュウニュウ</t>
    </rPh>
    <rPh sb="143" eb="144">
      <t>クラ</t>
    </rPh>
    <rPh sb="147" eb="149">
      <t>オスイ</t>
    </rPh>
    <rPh sb="149" eb="150">
      <t>ショ</t>
    </rPh>
    <rPh sb="154" eb="157">
      <t>サクネンド</t>
    </rPh>
    <rPh sb="159" eb="160">
      <t>オオ</t>
    </rPh>
    <rPh sb="164" eb="166">
      <t>ルイジ</t>
    </rPh>
    <rPh sb="166" eb="168">
      <t>ダンタイ</t>
    </rPh>
    <rPh sb="169" eb="172">
      <t>ヘイキンチ</t>
    </rPh>
    <rPh sb="173" eb="174">
      <t>クラ</t>
    </rPh>
    <rPh sb="178" eb="180">
      <t>シタマワ</t>
    </rPh>
    <rPh sb="184" eb="186">
      <t>ジョウキョウ</t>
    </rPh>
    <rPh sb="195" eb="197">
      <t>シュウニュウ</t>
    </rPh>
    <rPh sb="198" eb="201">
      <t>フソクブン</t>
    </rPh>
    <rPh sb="207" eb="208">
      <t>ホカ</t>
    </rPh>
    <rPh sb="208" eb="209">
      <t>カイ</t>
    </rPh>
    <rPh sb="209" eb="210">
      <t>ケイ</t>
    </rPh>
    <rPh sb="213" eb="215">
      <t>クリイレ</t>
    </rPh>
    <rPh sb="215" eb="216">
      <t>キン</t>
    </rPh>
    <rPh sb="217" eb="218">
      <t>マカナ</t>
    </rPh>
    <rPh sb="222" eb="224">
      <t>ジョウキョウ</t>
    </rPh>
    <rPh sb="228" eb="230">
      <t>ブンセキ</t>
    </rPh>
    <rPh sb="231" eb="232">
      <t>フ</t>
    </rPh>
    <rPh sb="236" eb="238">
      <t>コンゴ</t>
    </rPh>
    <rPh sb="239" eb="241">
      <t>ケイエイ</t>
    </rPh>
    <rPh sb="241" eb="243">
      <t>センリャク</t>
    </rPh>
    <rPh sb="244" eb="245">
      <t>トウ</t>
    </rPh>
    <rPh sb="246" eb="248">
      <t>サクテイ</t>
    </rPh>
    <rPh sb="250" eb="252">
      <t>テキセツ</t>
    </rPh>
    <rPh sb="253" eb="255">
      <t>シヨウ</t>
    </rPh>
    <rPh sb="255" eb="256">
      <t>リョウ</t>
    </rPh>
    <rPh sb="257" eb="259">
      <t>セッテイ</t>
    </rPh>
    <rPh sb="264" eb="266">
      <t>ウンエイ</t>
    </rPh>
    <rPh sb="266" eb="268">
      <t>タイセイ</t>
    </rPh>
    <rPh sb="271" eb="272">
      <t>カタ</t>
    </rPh>
    <rPh sb="273" eb="275">
      <t>コンゴ</t>
    </rPh>
    <rPh sb="276" eb="278">
      <t>トウシ</t>
    </rPh>
    <rPh sb="281" eb="282">
      <t>カタ</t>
    </rPh>
    <rPh sb="283" eb="285">
      <t>ミナオ</t>
    </rPh>
    <rPh sb="287" eb="289">
      <t>コンゴ</t>
    </rPh>
    <rPh sb="290" eb="292">
      <t>ケンゼン</t>
    </rPh>
    <rPh sb="292" eb="294">
      <t>ウンエイ</t>
    </rPh>
    <rPh sb="299" eb="301">
      <t>ヒツヨウ</t>
    </rPh>
    <rPh sb="307" eb="309">
      <t>オスイ</t>
    </rPh>
    <rPh sb="309" eb="311">
      <t>ショリ</t>
    </rPh>
    <rPh sb="311" eb="313">
      <t>ゲンカ</t>
    </rPh>
    <rPh sb="319" eb="322">
      <t>ホンネンド</t>
    </rPh>
    <rPh sb="323" eb="325">
      <t>ルイジ</t>
    </rPh>
    <rPh sb="325" eb="327">
      <t>ダンタイ</t>
    </rPh>
    <rPh sb="328" eb="331">
      <t>ヘイキンチ</t>
    </rPh>
    <rPh sb="334" eb="335">
      <t>オナ</t>
    </rPh>
    <rPh sb="341" eb="343">
      <t>コンゴ</t>
    </rPh>
    <rPh sb="343" eb="345">
      <t>シセツ</t>
    </rPh>
    <rPh sb="346" eb="349">
      <t>トウハイゴウ</t>
    </rPh>
    <rPh sb="350" eb="351">
      <t>チョウ</t>
    </rPh>
    <rPh sb="351" eb="353">
      <t>ジュミョウ</t>
    </rPh>
    <rPh sb="353" eb="354">
      <t>カ</t>
    </rPh>
    <rPh sb="358" eb="360">
      <t>オスイ</t>
    </rPh>
    <rPh sb="361" eb="363">
      <t>イジ</t>
    </rPh>
    <rPh sb="363" eb="365">
      <t>カンリ</t>
    </rPh>
    <rPh sb="365" eb="366">
      <t>ヒ</t>
    </rPh>
    <rPh sb="367" eb="369">
      <t>シュクゲン</t>
    </rPh>
    <rPh sb="370" eb="371">
      <t>ツト</t>
    </rPh>
    <rPh sb="373" eb="375">
      <t>ヒツヨウ</t>
    </rPh>
    <rPh sb="381" eb="384">
      <t>スイセンカ</t>
    </rPh>
    <rPh sb="384" eb="385">
      <t>リツ</t>
    </rPh>
    <rPh sb="387" eb="390">
      <t>カクシセツ</t>
    </rPh>
    <rPh sb="391" eb="393">
      <t>キョウヨウ</t>
    </rPh>
    <rPh sb="393" eb="395">
      <t>カイシ</t>
    </rPh>
    <rPh sb="397" eb="399">
      <t>ネンスウ</t>
    </rPh>
    <rPh sb="400" eb="402">
      <t>ケイカ</t>
    </rPh>
    <rPh sb="409" eb="411">
      <t>ヨウイン</t>
    </rPh>
    <rPh sb="413" eb="415">
      <t>ネンネン</t>
    </rPh>
    <rPh sb="419" eb="421">
      <t>コウジョウ</t>
    </rPh>
    <rPh sb="430" eb="432">
      <t>コンゴ</t>
    </rPh>
    <rPh sb="436" eb="438">
      <t>コウジョウ</t>
    </rPh>
    <rPh sb="442" eb="445">
      <t>スイセンカ</t>
    </rPh>
    <rPh sb="450" eb="452">
      <t>ヒツヨウ</t>
    </rPh>
    <phoneticPr fontId="4"/>
  </si>
  <si>
    <t>・供用開始後20年以上が経過している施設があるなど、処理施設及びマンホールポンプ等の老朽化が進んでいるため、修繕料が年々増加傾向にある。
・管渠改善率については、耐用年数が経過した管渠がなく、新規加入に伴う布設の投資のみとなった。</t>
    <rPh sb="1" eb="3">
      <t>キョウヨウ</t>
    </rPh>
    <rPh sb="3" eb="6">
      <t>カイシゴ</t>
    </rPh>
    <rPh sb="8" eb="11">
      <t>ネンイジョウ</t>
    </rPh>
    <rPh sb="12" eb="14">
      <t>ケイカ</t>
    </rPh>
    <rPh sb="18" eb="20">
      <t>シセツ</t>
    </rPh>
    <rPh sb="26" eb="28">
      <t>ショリ</t>
    </rPh>
    <rPh sb="28" eb="30">
      <t>シセツ</t>
    </rPh>
    <rPh sb="30" eb="31">
      <t>オヨ</t>
    </rPh>
    <rPh sb="40" eb="41">
      <t>トウ</t>
    </rPh>
    <rPh sb="42" eb="45">
      <t>ロウキュウカ</t>
    </rPh>
    <rPh sb="46" eb="47">
      <t>スス</t>
    </rPh>
    <rPh sb="54" eb="56">
      <t>シュウゼン</t>
    </rPh>
    <rPh sb="56" eb="57">
      <t>リョウ</t>
    </rPh>
    <rPh sb="58" eb="60">
      <t>ネンネン</t>
    </rPh>
    <rPh sb="60" eb="61">
      <t>ゾウ</t>
    </rPh>
    <rPh sb="61" eb="62">
      <t>カ</t>
    </rPh>
    <rPh sb="62" eb="64">
      <t>ケイコウ</t>
    </rPh>
    <rPh sb="70" eb="71">
      <t>カン</t>
    </rPh>
    <rPh sb="71" eb="72">
      <t>キョ</t>
    </rPh>
    <rPh sb="72" eb="74">
      <t>カイゼン</t>
    </rPh>
    <rPh sb="74" eb="75">
      <t>リツ</t>
    </rPh>
    <rPh sb="81" eb="83">
      <t>タイヨウ</t>
    </rPh>
    <rPh sb="83" eb="85">
      <t>ネンスウ</t>
    </rPh>
    <rPh sb="86" eb="88">
      <t>ケイカ</t>
    </rPh>
    <rPh sb="90" eb="91">
      <t>カン</t>
    </rPh>
    <rPh sb="91" eb="92">
      <t>キョ</t>
    </rPh>
    <rPh sb="96" eb="98">
      <t>シンキ</t>
    </rPh>
    <rPh sb="98" eb="100">
      <t>カニュウ</t>
    </rPh>
    <rPh sb="101" eb="102">
      <t>トモナ</t>
    </rPh>
    <rPh sb="103" eb="105">
      <t>フセツ</t>
    </rPh>
    <rPh sb="106" eb="108">
      <t>トウシ</t>
    </rPh>
    <phoneticPr fontId="4"/>
  </si>
  <si>
    <t>・経費回収率は、類似団体の平均値と比べてやや低く、他会計からの繰入金への依存を抑制するため、経営体制のあり方や施設の統廃合を含めた今後の投資のあり方を見直す必要がある。平成28年度を目標に法非適業務の「経営戦略」等を策定し、併せて平成32年度までに法適化へ移行することにより、健全な経営化に向けて、水洗化率の向上や、適切な使用料を設定するなどの施策を段階的に講じる。</t>
    <rPh sb="1" eb="3">
      <t>ケイヒ</t>
    </rPh>
    <rPh sb="3" eb="5">
      <t>カイシュウ</t>
    </rPh>
    <rPh sb="5" eb="6">
      <t>リツ</t>
    </rPh>
    <rPh sb="8" eb="10">
      <t>ルイジ</t>
    </rPh>
    <rPh sb="10" eb="12">
      <t>ダンタイ</t>
    </rPh>
    <rPh sb="13" eb="16">
      <t>ヘイキンチ</t>
    </rPh>
    <rPh sb="17" eb="18">
      <t>クラ</t>
    </rPh>
    <rPh sb="22" eb="23">
      <t>ヒク</t>
    </rPh>
    <rPh sb="46" eb="48">
      <t>ケイエイ</t>
    </rPh>
    <rPh sb="48" eb="50">
      <t>タイセイ</t>
    </rPh>
    <rPh sb="53" eb="54">
      <t>カタ</t>
    </rPh>
    <rPh sb="55" eb="57">
      <t>シセツ</t>
    </rPh>
    <rPh sb="58" eb="61">
      <t>トウハイゴウ</t>
    </rPh>
    <rPh sb="62" eb="63">
      <t>フク</t>
    </rPh>
    <rPh sb="65" eb="67">
      <t>コンゴ</t>
    </rPh>
    <rPh sb="68" eb="70">
      <t>トウシ</t>
    </rPh>
    <rPh sb="73" eb="74">
      <t>カタ</t>
    </rPh>
    <rPh sb="75" eb="77">
      <t>ミナオ</t>
    </rPh>
    <rPh sb="78" eb="80">
      <t>ヒツヨウ</t>
    </rPh>
    <rPh sb="84" eb="86">
      <t>ヘイセイ</t>
    </rPh>
    <rPh sb="88" eb="90">
      <t>ネンド</t>
    </rPh>
    <rPh sb="91" eb="93">
      <t>モクヒョウ</t>
    </rPh>
    <rPh sb="94" eb="95">
      <t>ホウ</t>
    </rPh>
    <rPh sb="95" eb="96">
      <t>ヒ</t>
    </rPh>
    <rPh sb="96" eb="97">
      <t>テキ</t>
    </rPh>
    <rPh sb="97" eb="99">
      <t>ギョウム</t>
    </rPh>
    <rPh sb="101" eb="103">
      <t>ケイエイ</t>
    </rPh>
    <rPh sb="103" eb="105">
      <t>センリャク</t>
    </rPh>
    <rPh sb="106" eb="107">
      <t>トウ</t>
    </rPh>
    <rPh sb="108" eb="110">
      <t>サクテイ</t>
    </rPh>
    <rPh sb="112" eb="113">
      <t>アワ</t>
    </rPh>
    <rPh sb="115" eb="117">
      <t>ヘイセイ</t>
    </rPh>
    <rPh sb="119" eb="121">
      <t>ネンド</t>
    </rPh>
    <rPh sb="124" eb="125">
      <t>ホウ</t>
    </rPh>
    <rPh sb="125" eb="126">
      <t>テキ</t>
    </rPh>
    <rPh sb="126" eb="127">
      <t>カ</t>
    </rPh>
    <rPh sb="128" eb="130">
      <t>イコウ</t>
    </rPh>
    <rPh sb="138" eb="140">
      <t>ケンゼン</t>
    </rPh>
    <rPh sb="141" eb="144">
      <t>ケイエイカ</t>
    </rPh>
    <rPh sb="145" eb="146">
      <t>ム</t>
    </rPh>
    <rPh sb="149" eb="152">
      <t>スイセンカ</t>
    </rPh>
    <rPh sb="152" eb="153">
      <t>リツ</t>
    </rPh>
    <rPh sb="154" eb="156">
      <t>コウジョウ</t>
    </rPh>
    <rPh sb="158" eb="160">
      <t>テキセツ</t>
    </rPh>
    <rPh sb="161" eb="163">
      <t>シヨウ</t>
    </rPh>
    <rPh sb="163" eb="164">
      <t>リョウ</t>
    </rPh>
    <rPh sb="165" eb="167">
      <t>セッテイ</t>
    </rPh>
    <rPh sb="172" eb="173">
      <t>セ</t>
    </rPh>
    <rPh sb="173" eb="174">
      <t>サク</t>
    </rPh>
    <rPh sb="175" eb="178">
      <t>ダンカイテキ</t>
    </rPh>
    <rPh sb="179" eb="180">
      <t>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</si>
</sst>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quot;-&quot;">
                  <c:v>0.02</c:v>
                </c:pt>
              </c:numCache>
            </c:numRef>
          </c:val>
        </c:ser>
        <c:dLbls>
          <c:showLegendKey val="0"/>
          <c:showVal val="0"/>
          <c:showCatName val="0"/>
          <c:showSerName val="0"/>
          <c:showPercent val="0"/>
          <c:showBubbleSize val="0"/>
        </c:dLbls>
        <c:gapWidth val="150"/>
        <c:axId val="114121496"/>
        <c:axId val="114121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114121496"/>
        <c:axId val="114121880"/>
      </c:lineChart>
      <c:dateAx>
        <c:axId val="114121496"/>
        <c:scaling>
          <c:orientation val="minMax"/>
        </c:scaling>
        <c:delete val="1"/>
        <c:axPos val="b"/>
        <c:numFmt formatCode="ge" sourceLinked="1"/>
        <c:majorTickMark val="none"/>
        <c:minorTickMark val="none"/>
        <c:tickLblPos val="none"/>
        <c:crossAx val="114121880"/>
        <c:crosses val="autoZero"/>
        <c:auto val="1"/>
        <c:lblOffset val="100"/>
        <c:baseTimeUnit val="years"/>
      </c:dateAx>
      <c:valAx>
        <c:axId val="114121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121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47.33</c:v>
                </c:pt>
                <c:pt idx="1">
                  <c:v>47.41</c:v>
                </c:pt>
                <c:pt idx="2">
                  <c:v>47.39</c:v>
                </c:pt>
                <c:pt idx="3">
                  <c:v>47.29</c:v>
                </c:pt>
                <c:pt idx="4">
                  <c:v>46.54</c:v>
                </c:pt>
              </c:numCache>
            </c:numRef>
          </c:val>
        </c:ser>
        <c:dLbls>
          <c:showLegendKey val="0"/>
          <c:showVal val="0"/>
          <c:showCatName val="0"/>
          <c:showSerName val="0"/>
          <c:showPercent val="0"/>
          <c:showBubbleSize val="0"/>
        </c:dLbls>
        <c:gapWidth val="150"/>
        <c:axId val="174372320"/>
        <c:axId val="174372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174372320"/>
        <c:axId val="174372712"/>
      </c:lineChart>
      <c:dateAx>
        <c:axId val="174372320"/>
        <c:scaling>
          <c:orientation val="minMax"/>
        </c:scaling>
        <c:delete val="1"/>
        <c:axPos val="b"/>
        <c:numFmt formatCode="ge" sourceLinked="1"/>
        <c:majorTickMark val="none"/>
        <c:minorTickMark val="none"/>
        <c:tickLblPos val="none"/>
        <c:crossAx val="174372712"/>
        <c:crosses val="autoZero"/>
        <c:auto val="1"/>
        <c:lblOffset val="100"/>
        <c:baseTimeUnit val="years"/>
      </c:dateAx>
      <c:valAx>
        <c:axId val="174372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37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90.73</c:v>
                </c:pt>
                <c:pt idx="1">
                  <c:v>91.6</c:v>
                </c:pt>
                <c:pt idx="2">
                  <c:v>91.82</c:v>
                </c:pt>
                <c:pt idx="3">
                  <c:v>92.04</c:v>
                </c:pt>
                <c:pt idx="4">
                  <c:v>92.32</c:v>
                </c:pt>
              </c:numCache>
            </c:numRef>
          </c:val>
        </c:ser>
        <c:dLbls>
          <c:showLegendKey val="0"/>
          <c:showVal val="0"/>
          <c:showCatName val="0"/>
          <c:showSerName val="0"/>
          <c:showPercent val="0"/>
          <c:showBubbleSize val="0"/>
        </c:dLbls>
        <c:gapWidth val="150"/>
        <c:axId val="174373888"/>
        <c:axId val="174374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174373888"/>
        <c:axId val="174374280"/>
      </c:lineChart>
      <c:dateAx>
        <c:axId val="174373888"/>
        <c:scaling>
          <c:orientation val="minMax"/>
        </c:scaling>
        <c:delete val="1"/>
        <c:axPos val="b"/>
        <c:numFmt formatCode="ge" sourceLinked="1"/>
        <c:majorTickMark val="none"/>
        <c:minorTickMark val="none"/>
        <c:tickLblPos val="none"/>
        <c:crossAx val="174374280"/>
        <c:crosses val="autoZero"/>
        <c:auto val="1"/>
        <c:lblOffset val="100"/>
        <c:baseTimeUnit val="years"/>
      </c:dateAx>
      <c:valAx>
        <c:axId val="174374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37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65.56</c:v>
                </c:pt>
                <c:pt idx="1">
                  <c:v>69.09</c:v>
                </c:pt>
                <c:pt idx="2">
                  <c:v>71.680000000000007</c:v>
                </c:pt>
                <c:pt idx="3">
                  <c:v>70.930000000000007</c:v>
                </c:pt>
                <c:pt idx="4">
                  <c:v>68.92</c:v>
                </c:pt>
              </c:numCache>
            </c:numRef>
          </c:val>
        </c:ser>
        <c:dLbls>
          <c:showLegendKey val="0"/>
          <c:showVal val="0"/>
          <c:showCatName val="0"/>
          <c:showSerName val="0"/>
          <c:showPercent val="0"/>
          <c:showBubbleSize val="0"/>
        </c:dLbls>
        <c:gapWidth val="150"/>
        <c:axId val="173919888"/>
        <c:axId val="173940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3919888"/>
        <c:axId val="173940600"/>
      </c:lineChart>
      <c:dateAx>
        <c:axId val="173919888"/>
        <c:scaling>
          <c:orientation val="minMax"/>
        </c:scaling>
        <c:delete val="1"/>
        <c:axPos val="b"/>
        <c:numFmt formatCode="ge" sourceLinked="1"/>
        <c:majorTickMark val="none"/>
        <c:minorTickMark val="none"/>
        <c:tickLblPos val="none"/>
        <c:crossAx val="173940600"/>
        <c:crosses val="autoZero"/>
        <c:auto val="1"/>
        <c:lblOffset val="100"/>
        <c:baseTimeUnit val="years"/>
      </c:dateAx>
      <c:valAx>
        <c:axId val="173940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91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3992536"/>
        <c:axId val="173992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3992536"/>
        <c:axId val="173992920"/>
      </c:lineChart>
      <c:dateAx>
        <c:axId val="173992536"/>
        <c:scaling>
          <c:orientation val="minMax"/>
        </c:scaling>
        <c:delete val="1"/>
        <c:axPos val="b"/>
        <c:numFmt formatCode="ge" sourceLinked="1"/>
        <c:majorTickMark val="none"/>
        <c:minorTickMark val="none"/>
        <c:tickLblPos val="none"/>
        <c:crossAx val="173992920"/>
        <c:crosses val="autoZero"/>
        <c:auto val="1"/>
        <c:lblOffset val="100"/>
        <c:baseTimeUnit val="years"/>
      </c:dateAx>
      <c:valAx>
        <c:axId val="173992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992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4035256"/>
        <c:axId val="17403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4035256"/>
        <c:axId val="174035648"/>
      </c:lineChart>
      <c:dateAx>
        <c:axId val="174035256"/>
        <c:scaling>
          <c:orientation val="minMax"/>
        </c:scaling>
        <c:delete val="1"/>
        <c:axPos val="b"/>
        <c:numFmt formatCode="ge" sourceLinked="1"/>
        <c:majorTickMark val="none"/>
        <c:minorTickMark val="none"/>
        <c:tickLblPos val="none"/>
        <c:crossAx val="174035648"/>
        <c:crosses val="autoZero"/>
        <c:auto val="1"/>
        <c:lblOffset val="100"/>
        <c:baseTimeUnit val="years"/>
      </c:dateAx>
      <c:valAx>
        <c:axId val="17403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035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4037216"/>
        <c:axId val="174037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4037216"/>
        <c:axId val="174037608"/>
      </c:lineChart>
      <c:dateAx>
        <c:axId val="174037216"/>
        <c:scaling>
          <c:orientation val="minMax"/>
        </c:scaling>
        <c:delete val="1"/>
        <c:axPos val="b"/>
        <c:numFmt formatCode="ge" sourceLinked="1"/>
        <c:majorTickMark val="none"/>
        <c:minorTickMark val="none"/>
        <c:tickLblPos val="none"/>
        <c:crossAx val="174037608"/>
        <c:crosses val="autoZero"/>
        <c:auto val="1"/>
        <c:lblOffset val="100"/>
        <c:baseTimeUnit val="years"/>
      </c:dateAx>
      <c:valAx>
        <c:axId val="174037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03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4038784"/>
        <c:axId val="17418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4038784"/>
        <c:axId val="174185664"/>
      </c:lineChart>
      <c:dateAx>
        <c:axId val="174038784"/>
        <c:scaling>
          <c:orientation val="minMax"/>
        </c:scaling>
        <c:delete val="1"/>
        <c:axPos val="b"/>
        <c:numFmt formatCode="ge" sourceLinked="1"/>
        <c:majorTickMark val="none"/>
        <c:minorTickMark val="none"/>
        <c:tickLblPos val="none"/>
        <c:crossAx val="174185664"/>
        <c:crosses val="autoZero"/>
        <c:auto val="1"/>
        <c:lblOffset val="100"/>
        <c:baseTimeUnit val="years"/>
      </c:dateAx>
      <c:valAx>
        <c:axId val="17418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03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817.56</c:v>
                </c:pt>
                <c:pt idx="1">
                  <c:v>1290.32</c:v>
                </c:pt>
                <c:pt idx="2">
                  <c:v>1098.93</c:v>
                </c:pt>
                <c:pt idx="3">
                  <c:v>1154.5899999999999</c:v>
                </c:pt>
                <c:pt idx="4">
                  <c:v>1031.97</c:v>
                </c:pt>
              </c:numCache>
            </c:numRef>
          </c:val>
        </c:ser>
        <c:dLbls>
          <c:showLegendKey val="0"/>
          <c:showVal val="0"/>
          <c:showCatName val="0"/>
          <c:showSerName val="0"/>
          <c:showPercent val="0"/>
          <c:showBubbleSize val="0"/>
        </c:dLbls>
        <c:gapWidth val="150"/>
        <c:axId val="174186840"/>
        <c:axId val="17418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174186840"/>
        <c:axId val="174187232"/>
      </c:lineChart>
      <c:dateAx>
        <c:axId val="174186840"/>
        <c:scaling>
          <c:orientation val="minMax"/>
        </c:scaling>
        <c:delete val="1"/>
        <c:axPos val="b"/>
        <c:numFmt formatCode="ge" sourceLinked="1"/>
        <c:majorTickMark val="none"/>
        <c:minorTickMark val="none"/>
        <c:tickLblPos val="none"/>
        <c:crossAx val="174187232"/>
        <c:crosses val="autoZero"/>
        <c:auto val="1"/>
        <c:lblOffset val="100"/>
        <c:baseTimeUnit val="years"/>
      </c:dateAx>
      <c:valAx>
        <c:axId val="17418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186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72.88</c:v>
                </c:pt>
                <c:pt idx="1">
                  <c:v>71.61</c:v>
                </c:pt>
                <c:pt idx="2">
                  <c:v>72.3</c:v>
                </c:pt>
                <c:pt idx="3">
                  <c:v>69.34</c:v>
                </c:pt>
                <c:pt idx="4">
                  <c:v>65.31</c:v>
                </c:pt>
              </c:numCache>
            </c:numRef>
          </c:val>
        </c:ser>
        <c:dLbls>
          <c:showLegendKey val="0"/>
          <c:showVal val="0"/>
          <c:showCatName val="0"/>
          <c:showSerName val="0"/>
          <c:showPercent val="0"/>
          <c:showBubbleSize val="0"/>
        </c:dLbls>
        <c:gapWidth val="150"/>
        <c:axId val="174036824"/>
        <c:axId val="174188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174036824"/>
        <c:axId val="174188408"/>
      </c:lineChart>
      <c:dateAx>
        <c:axId val="174036824"/>
        <c:scaling>
          <c:orientation val="minMax"/>
        </c:scaling>
        <c:delete val="1"/>
        <c:axPos val="b"/>
        <c:numFmt formatCode="ge" sourceLinked="1"/>
        <c:majorTickMark val="none"/>
        <c:minorTickMark val="none"/>
        <c:tickLblPos val="none"/>
        <c:crossAx val="174188408"/>
        <c:crosses val="autoZero"/>
        <c:auto val="1"/>
        <c:lblOffset val="100"/>
        <c:baseTimeUnit val="years"/>
      </c:dateAx>
      <c:valAx>
        <c:axId val="174188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036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193.74</c:v>
                </c:pt>
                <c:pt idx="1">
                  <c:v>217.81</c:v>
                </c:pt>
                <c:pt idx="2">
                  <c:v>214.9</c:v>
                </c:pt>
                <c:pt idx="3">
                  <c:v>214.43</c:v>
                </c:pt>
                <c:pt idx="4">
                  <c:v>245.02</c:v>
                </c:pt>
              </c:numCache>
            </c:numRef>
          </c:val>
        </c:ser>
        <c:dLbls>
          <c:showLegendKey val="0"/>
          <c:showVal val="0"/>
          <c:showCatName val="0"/>
          <c:showSerName val="0"/>
          <c:showPercent val="0"/>
          <c:showBubbleSize val="0"/>
        </c:dLbls>
        <c:gapWidth val="150"/>
        <c:axId val="174370752"/>
        <c:axId val="174371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174370752"/>
        <c:axId val="174371144"/>
      </c:lineChart>
      <c:dateAx>
        <c:axId val="174370752"/>
        <c:scaling>
          <c:orientation val="minMax"/>
        </c:scaling>
        <c:delete val="1"/>
        <c:axPos val="b"/>
        <c:numFmt formatCode="ge" sourceLinked="1"/>
        <c:majorTickMark val="none"/>
        <c:minorTickMark val="none"/>
        <c:tickLblPos val="none"/>
        <c:crossAx val="174371144"/>
        <c:crosses val="autoZero"/>
        <c:auto val="1"/>
        <c:lblOffset val="100"/>
        <c:baseTimeUnit val="years"/>
      </c:dateAx>
      <c:valAx>
        <c:axId val="174371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37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宍粟市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40061</v>
      </c>
      <c r="AM8" s="64"/>
      <c r="AN8" s="64"/>
      <c r="AO8" s="64"/>
      <c r="AP8" s="64"/>
      <c r="AQ8" s="64"/>
      <c r="AR8" s="64"/>
      <c r="AS8" s="64"/>
      <c r="AT8" s="63">
        <f>データ!S6</f>
        <v>658.54</v>
      </c>
      <c r="AU8" s="63"/>
      <c r="AV8" s="63"/>
      <c r="AW8" s="63"/>
      <c r="AX8" s="63"/>
      <c r="AY8" s="63"/>
      <c r="AZ8" s="63"/>
      <c r="BA8" s="63"/>
      <c r="BB8" s="63">
        <f>データ!T6</f>
        <v>60.83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33.21</v>
      </c>
      <c r="Q10" s="63"/>
      <c r="R10" s="63"/>
      <c r="S10" s="63"/>
      <c r="T10" s="63"/>
      <c r="U10" s="63"/>
      <c r="V10" s="63"/>
      <c r="W10" s="63">
        <f>データ!P6</f>
        <v>76.41</v>
      </c>
      <c r="X10" s="63"/>
      <c r="Y10" s="63"/>
      <c r="Z10" s="63"/>
      <c r="AA10" s="63"/>
      <c r="AB10" s="63"/>
      <c r="AC10" s="63"/>
      <c r="AD10" s="64">
        <f>データ!Q6</f>
        <v>2698</v>
      </c>
      <c r="AE10" s="64"/>
      <c r="AF10" s="64"/>
      <c r="AG10" s="64"/>
      <c r="AH10" s="64"/>
      <c r="AI10" s="64"/>
      <c r="AJ10" s="64"/>
      <c r="AK10" s="2"/>
      <c r="AL10" s="64">
        <f>データ!U6</f>
        <v>13189</v>
      </c>
      <c r="AM10" s="64"/>
      <c r="AN10" s="64"/>
      <c r="AO10" s="64"/>
      <c r="AP10" s="64"/>
      <c r="AQ10" s="64"/>
      <c r="AR10" s="64"/>
      <c r="AS10" s="64"/>
      <c r="AT10" s="63">
        <f>データ!V6</f>
        <v>8.17</v>
      </c>
      <c r="AU10" s="63"/>
      <c r="AV10" s="63"/>
      <c r="AW10" s="63"/>
      <c r="AX10" s="63"/>
      <c r="AY10" s="63"/>
      <c r="AZ10" s="63"/>
      <c r="BA10" s="63"/>
      <c r="BB10" s="63">
        <f>データ!W6</f>
        <v>1614.32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282278</v>
      </c>
      <c r="D6" s="31">
        <f t="shared" si="3"/>
        <v>47</v>
      </c>
      <c r="E6" s="31">
        <f t="shared" si="3"/>
        <v>17</v>
      </c>
      <c r="F6" s="31">
        <f t="shared" si="3"/>
        <v>4</v>
      </c>
      <c r="G6" s="31">
        <f t="shared" si="3"/>
        <v>0</v>
      </c>
      <c r="H6" s="31" t="str">
        <f t="shared" si="3"/>
        <v>兵庫県　宍粟市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33.21</v>
      </c>
      <c r="P6" s="32">
        <f t="shared" si="3"/>
        <v>76.41</v>
      </c>
      <c r="Q6" s="32">
        <f t="shared" si="3"/>
        <v>2698</v>
      </c>
      <c r="R6" s="32">
        <f t="shared" si="3"/>
        <v>40061</v>
      </c>
      <c r="S6" s="32">
        <f t="shared" si="3"/>
        <v>658.54</v>
      </c>
      <c r="T6" s="32">
        <f t="shared" si="3"/>
        <v>60.83</v>
      </c>
      <c r="U6" s="32">
        <f t="shared" si="3"/>
        <v>13189</v>
      </c>
      <c r="V6" s="32">
        <f t="shared" si="3"/>
        <v>8.17</v>
      </c>
      <c r="W6" s="32">
        <f t="shared" si="3"/>
        <v>1614.32</v>
      </c>
      <c r="X6" s="33">
        <f>IF(X7="",NA(),X7)</f>
        <v>65.56</v>
      </c>
      <c r="Y6" s="33">
        <f t="shared" ref="Y6:AG6" si="4">IF(Y7="",NA(),Y7)</f>
        <v>69.09</v>
      </c>
      <c r="Z6" s="33">
        <f t="shared" si="4"/>
        <v>71.680000000000007</v>
      </c>
      <c r="AA6" s="33">
        <f t="shared" si="4"/>
        <v>70.930000000000007</v>
      </c>
      <c r="AB6" s="33">
        <f t="shared" si="4"/>
        <v>68.92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817.56</v>
      </c>
      <c r="BF6" s="33">
        <f t="shared" ref="BF6:BN6" si="7">IF(BF7="",NA(),BF7)</f>
        <v>1290.32</v>
      </c>
      <c r="BG6" s="33">
        <f t="shared" si="7"/>
        <v>1098.93</v>
      </c>
      <c r="BH6" s="33">
        <f t="shared" si="7"/>
        <v>1154.5899999999999</v>
      </c>
      <c r="BI6" s="33">
        <f t="shared" si="7"/>
        <v>1031.97</v>
      </c>
      <c r="BJ6" s="33">
        <f t="shared" si="7"/>
        <v>1764.87</v>
      </c>
      <c r="BK6" s="33">
        <f t="shared" si="7"/>
        <v>1622.51</v>
      </c>
      <c r="BL6" s="33">
        <f t="shared" si="7"/>
        <v>1569.13</v>
      </c>
      <c r="BM6" s="33">
        <f t="shared" si="7"/>
        <v>1436</v>
      </c>
      <c r="BN6" s="33">
        <f t="shared" si="7"/>
        <v>1434.89</v>
      </c>
      <c r="BO6" s="32" t="str">
        <f>IF(BO7="","",IF(BO7="-","【-】","【"&amp;SUBSTITUTE(TEXT(BO7,"#,##0.00"),"-","△")&amp;"】"))</f>
        <v>【1,457.06】</v>
      </c>
      <c r="BP6" s="33">
        <f>IF(BP7="",NA(),BP7)</f>
        <v>72.88</v>
      </c>
      <c r="BQ6" s="33">
        <f t="shared" ref="BQ6:BY6" si="8">IF(BQ7="",NA(),BQ7)</f>
        <v>71.61</v>
      </c>
      <c r="BR6" s="33">
        <f t="shared" si="8"/>
        <v>72.3</v>
      </c>
      <c r="BS6" s="33">
        <f t="shared" si="8"/>
        <v>69.34</v>
      </c>
      <c r="BT6" s="33">
        <f t="shared" si="8"/>
        <v>65.31</v>
      </c>
      <c r="BU6" s="33">
        <f t="shared" si="8"/>
        <v>60.75</v>
      </c>
      <c r="BV6" s="33">
        <f t="shared" si="8"/>
        <v>62.83</v>
      </c>
      <c r="BW6" s="33">
        <f t="shared" si="8"/>
        <v>64.63</v>
      </c>
      <c r="BX6" s="33">
        <f t="shared" si="8"/>
        <v>66.56</v>
      </c>
      <c r="BY6" s="33">
        <f t="shared" si="8"/>
        <v>66.22</v>
      </c>
      <c r="BZ6" s="32" t="str">
        <f>IF(BZ7="","",IF(BZ7="-","【-】","【"&amp;SUBSTITUTE(TEXT(BZ7,"#,##0.00"),"-","△")&amp;"】"))</f>
        <v>【64.73】</v>
      </c>
      <c r="CA6" s="33">
        <f>IF(CA7="",NA(),CA7)</f>
        <v>193.74</v>
      </c>
      <c r="CB6" s="33">
        <f t="shared" ref="CB6:CJ6" si="9">IF(CB7="",NA(),CB7)</f>
        <v>217.81</v>
      </c>
      <c r="CC6" s="33">
        <f t="shared" si="9"/>
        <v>214.9</v>
      </c>
      <c r="CD6" s="33">
        <f t="shared" si="9"/>
        <v>214.43</v>
      </c>
      <c r="CE6" s="33">
        <f t="shared" si="9"/>
        <v>245.02</v>
      </c>
      <c r="CF6" s="33">
        <f t="shared" si="9"/>
        <v>256</v>
      </c>
      <c r="CG6" s="33">
        <f t="shared" si="9"/>
        <v>250.43</v>
      </c>
      <c r="CH6" s="33">
        <f t="shared" si="9"/>
        <v>245.75</v>
      </c>
      <c r="CI6" s="33">
        <f t="shared" si="9"/>
        <v>244.29</v>
      </c>
      <c r="CJ6" s="33">
        <f t="shared" si="9"/>
        <v>246.72</v>
      </c>
      <c r="CK6" s="32" t="str">
        <f>IF(CK7="","",IF(CK7="-","【-】","【"&amp;SUBSTITUTE(TEXT(CK7,"#,##0.00"),"-","△")&amp;"】"))</f>
        <v>【250.25】</v>
      </c>
      <c r="CL6" s="33">
        <f>IF(CL7="",NA(),CL7)</f>
        <v>47.33</v>
      </c>
      <c r="CM6" s="33">
        <f t="shared" ref="CM6:CU6" si="10">IF(CM7="",NA(),CM7)</f>
        <v>47.41</v>
      </c>
      <c r="CN6" s="33">
        <f t="shared" si="10"/>
        <v>47.39</v>
      </c>
      <c r="CO6" s="33">
        <f t="shared" si="10"/>
        <v>47.29</v>
      </c>
      <c r="CP6" s="33">
        <f t="shared" si="10"/>
        <v>46.54</v>
      </c>
      <c r="CQ6" s="33">
        <f t="shared" si="10"/>
        <v>41.59</v>
      </c>
      <c r="CR6" s="33">
        <f t="shared" si="10"/>
        <v>42.31</v>
      </c>
      <c r="CS6" s="33">
        <f t="shared" si="10"/>
        <v>43.65</v>
      </c>
      <c r="CT6" s="33">
        <f t="shared" si="10"/>
        <v>43.58</v>
      </c>
      <c r="CU6" s="33">
        <f t="shared" si="10"/>
        <v>41.35</v>
      </c>
      <c r="CV6" s="32" t="str">
        <f>IF(CV7="","",IF(CV7="-","【-】","【"&amp;SUBSTITUTE(TEXT(CV7,"#,##0.00"),"-","△")&amp;"】"))</f>
        <v>【40.31】</v>
      </c>
      <c r="CW6" s="33">
        <f>IF(CW7="",NA(),CW7)</f>
        <v>90.73</v>
      </c>
      <c r="CX6" s="33">
        <f t="shared" ref="CX6:DF6" si="11">IF(CX7="",NA(),CX7)</f>
        <v>91.6</v>
      </c>
      <c r="CY6" s="33">
        <f t="shared" si="11"/>
        <v>91.82</v>
      </c>
      <c r="CZ6" s="33">
        <f t="shared" si="11"/>
        <v>92.04</v>
      </c>
      <c r="DA6" s="33">
        <f t="shared" si="11"/>
        <v>92.32</v>
      </c>
      <c r="DB6" s="33">
        <f t="shared" si="11"/>
        <v>80.47</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3">
        <f t="shared" si="14"/>
        <v>0.02</v>
      </c>
      <c r="EI6" s="33">
        <f t="shared" si="14"/>
        <v>0.1</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282278</v>
      </c>
      <c r="D7" s="35">
        <v>47</v>
      </c>
      <c r="E7" s="35">
        <v>17</v>
      </c>
      <c r="F7" s="35">
        <v>4</v>
      </c>
      <c r="G7" s="35">
        <v>0</v>
      </c>
      <c r="H7" s="35" t="s">
        <v>96</v>
      </c>
      <c r="I7" s="35" t="s">
        <v>97</v>
      </c>
      <c r="J7" s="35" t="s">
        <v>98</v>
      </c>
      <c r="K7" s="35" t="s">
        <v>99</v>
      </c>
      <c r="L7" s="35" t="s">
        <v>100</v>
      </c>
      <c r="M7" s="36" t="s">
        <v>101</v>
      </c>
      <c r="N7" s="36" t="s">
        <v>102</v>
      </c>
      <c r="O7" s="36">
        <v>33.21</v>
      </c>
      <c r="P7" s="36">
        <v>76.41</v>
      </c>
      <c r="Q7" s="36">
        <v>2698</v>
      </c>
      <c r="R7" s="36">
        <v>40061</v>
      </c>
      <c r="S7" s="36">
        <v>658.54</v>
      </c>
      <c r="T7" s="36">
        <v>60.83</v>
      </c>
      <c r="U7" s="36">
        <v>13189</v>
      </c>
      <c r="V7" s="36">
        <v>8.17</v>
      </c>
      <c r="W7" s="36">
        <v>1614.32</v>
      </c>
      <c r="X7" s="36">
        <v>65.56</v>
      </c>
      <c r="Y7" s="36">
        <v>69.09</v>
      </c>
      <c r="Z7" s="36">
        <v>71.680000000000007</v>
      </c>
      <c r="AA7" s="36">
        <v>70.930000000000007</v>
      </c>
      <c r="AB7" s="36">
        <v>68.92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817.56</v>
      </c>
      <c r="BF7" s="36">
        <v>1290.32</v>
      </c>
      <c r="BG7" s="36">
        <v>1098.93</v>
      </c>
      <c r="BH7" s="36">
        <v>1154.5899999999999</v>
      </c>
      <c r="BI7" s="36">
        <v>1031.97</v>
      </c>
      <c r="BJ7" s="36">
        <v>1764.87</v>
      </c>
      <c r="BK7" s="36">
        <v>1622.51</v>
      </c>
      <c r="BL7" s="36">
        <v>1569.13</v>
      </c>
      <c r="BM7" s="36">
        <v>1436</v>
      </c>
      <c r="BN7" s="36">
        <v>1434.89</v>
      </c>
      <c r="BO7" s="36">
        <v>1457.06</v>
      </c>
      <c r="BP7" s="36">
        <v>72.88</v>
      </c>
      <c r="BQ7" s="36">
        <v>71.61</v>
      </c>
      <c r="BR7" s="36">
        <v>72.3</v>
      </c>
      <c r="BS7" s="36">
        <v>69.34</v>
      </c>
      <c r="BT7" s="36">
        <v>65.31</v>
      </c>
      <c r="BU7" s="36">
        <v>60.75</v>
      </c>
      <c r="BV7" s="36">
        <v>62.83</v>
      </c>
      <c r="BW7" s="36">
        <v>64.63</v>
      </c>
      <c r="BX7" s="36">
        <v>66.56</v>
      </c>
      <c r="BY7" s="36">
        <v>66.22</v>
      </c>
      <c r="BZ7" s="36">
        <v>64.73</v>
      </c>
      <c r="CA7" s="36">
        <v>193.74</v>
      </c>
      <c r="CB7" s="36">
        <v>217.81</v>
      </c>
      <c r="CC7" s="36">
        <v>214.9</v>
      </c>
      <c r="CD7" s="36">
        <v>214.43</v>
      </c>
      <c r="CE7" s="36">
        <v>245.02</v>
      </c>
      <c r="CF7" s="36">
        <v>256</v>
      </c>
      <c r="CG7" s="36">
        <v>250.43</v>
      </c>
      <c r="CH7" s="36">
        <v>245.75</v>
      </c>
      <c r="CI7" s="36">
        <v>244.29</v>
      </c>
      <c r="CJ7" s="36">
        <v>246.72</v>
      </c>
      <c r="CK7" s="36">
        <v>250.25</v>
      </c>
      <c r="CL7" s="36">
        <v>47.33</v>
      </c>
      <c r="CM7" s="36">
        <v>47.41</v>
      </c>
      <c r="CN7" s="36">
        <v>47.39</v>
      </c>
      <c r="CO7" s="36">
        <v>47.29</v>
      </c>
      <c r="CP7" s="36">
        <v>46.54</v>
      </c>
      <c r="CQ7" s="36">
        <v>41.59</v>
      </c>
      <c r="CR7" s="36">
        <v>42.31</v>
      </c>
      <c r="CS7" s="36">
        <v>43.65</v>
      </c>
      <c r="CT7" s="36">
        <v>43.58</v>
      </c>
      <c r="CU7" s="36">
        <v>41.35</v>
      </c>
      <c r="CV7" s="36">
        <v>40.31</v>
      </c>
      <c r="CW7" s="36">
        <v>90.73</v>
      </c>
      <c r="CX7" s="36">
        <v>91.6</v>
      </c>
      <c r="CY7" s="36">
        <v>91.82</v>
      </c>
      <c r="CZ7" s="36">
        <v>92.04</v>
      </c>
      <c r="DA7" s="36">
        <v>92.32</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0.02</v>
      </c>
      <c r="EI7" s="36">
        <v>0.1</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春名　良信</cp:lastModifiedBy>
  <dcterms:created xsi:type="dcterms:W3CDTF">2017-02-08T03:02:45Z</dcterms:created>
  <dcterms:modified xsi:type="dcterms:W3CDTF">2017-02-20T02:08:29Z</dcterms:modified>
  <cp:category/>
</cp:coreProperties>
</file>