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<sst xmlns="http://schemas.openxmlformats.org/spreadsheetml/2006/main" count="221" uniqueCount="111">
  <si>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</si>
  <si>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</si>
  <si>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</si>
  <si>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</si>
  <si>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</si>
  <si>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</si>
  <si>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</si>
  <si>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</si>
  <si>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</si>
  <si>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</si>
  <si>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</si>
  <si>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</si>
  <si>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</si>
  <si>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</si>
  <si>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</si>
  <si>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</si>
  <si>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</si>
  <si>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</si>
  <si>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</si>
  <si>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</si>
  <si>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</si>
  <si>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</si>
  <si>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</si>
  <si>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</si>
  <si>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</si>
  <si>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</si>
  <si>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</si>
  <si>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</si>
  <si>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</si>
  <si>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</si>
  <si>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</si>
  <si>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</si>
  <si>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</si>
  <si>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</si>
  <si>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</si>
  <si>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</si>
  <si>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</si>
  <si>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</si>
  <si>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</si>
  <si>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</si>
  <si>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</si>
  <si>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</si>
  <si>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</si>
  <si>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</si>
  <si>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</si>
  <si>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</si>
  <si>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</si>
  <si>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</si>
  <si>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</si>
  <si>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</si>
  <si>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</si>
  <si>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</si>
  <si>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</si>
  <si>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</si>
  <si>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</si>
  <si>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</si>
  <si>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</si>
  <si>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</si>
  <si>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</si>
  <si>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</si>
  <si>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</si>
  <si>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</si>
  <si>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</si>
  <si>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</si>
  <si>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</si>
  <si>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</si>
  <si>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</si>
  <si>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</si>
  <si>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</si>
  <si>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</si>
  <si>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</si>
  <si>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</si>
  <si>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</si>
  <si>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</si>
  <si>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</si>
  <si>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</si>
  <si>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</si>
  <si>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</si>
  <si>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</si>
  <si>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</si>
  <si>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</si>
  <si>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</si>
  <si>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</si>
  <si>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</si>
  <si>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</si>
  <si>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</si>
  <si>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</si>
  <si>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</si>
  <si>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</si>
  <si>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</si>
  <si>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</si>
  <si>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</si>
  <si>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</si>
  <si>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</si>
  <si>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</si>
  <si>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</si>
  <si>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</si>
  <si>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</si>
  <si>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</si>
  <si>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</si>
  <si>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</si>
  <si>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</si>
  <si>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</si>
  <si>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</si>
  <si>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</si>
  <si>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</si>
  <si>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</si>
  <si>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</si>
  <si>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事業の大町処理区は山間部にあり、処理場は河川の上流にあって、処理区内には多数のマンホールポンプ場があります。そのため、下水道の整備に要する建設改良費が割高で、資本費が高額となり、企業債残高も高額となっています。
　一方、下水道への接続率を示す水洗化率については80％近くになっており、類似団体平均値との比較では高く、水洗化が進んでいます。
　しかし、地形的要因から資本費が高額であり、マンホールポンプ場の維持管理費もかさむことから、汚水処理原価は高額になっています。そのため、下水道使用料によって賄うべき汚水処理費を賄うことができず、経費回収率については30％程度にとどまっています。　　　　　　　　　　　　　　　　　　　　　　　　　　　　　　　　　　　　　　　　　　　　　</t>
    <rPh sb="1" eb="2">
      <t>ホン</t>
    </rPh>
    <rPh sb="2" eb="3">
      <t>シ</t>
    </rPh>
    <rPh sb="4" eb="6">
      <t>ノウギョウ</t>
    </rPh>
    <rPh sb="6" eb="8">
      <t>シュウラク</t>
    </rPh>
    <rPh sb="8" eb="10">
      <t>ハイスイ</t>
    </rPh>
    <rPh sb="10" eb="12">
      <t>ジギョウ</t>
    </rPh>
    <rPh sb="13" eb="15">
      <t>オオマチ</t>
    </rPh>
    <rPh sb="15" eb="17">
      <t>ショリ</t>
    </rPh>
    <rPh sb="17" eb="18">
      <t>ク</t>
    </rPh>
    <rPh sb="19" eb="22">
      <t>サンカンブ</t>
    </rPh>
    <rPh sb="26" eb="29">
      <t>ショリジョウ</t>
    </rPh>
    <rPh sb="30" eb="32">
      <t>カセン</t>
    </rPh>
    <rPh sb="33" eb="35">
      <t>ジョウリュウ</t>
    </rPh>
    <rPh sb="40" eb="42">
      <t>ショリ</t>
    </rPh>
    <rPh sb="42" eb="43">
      <t>ク</t>
    </rPh>
    <rPh sb="43" eb="44">
      <t>ナイ</t>
    </rPh>
    <rPh sb="46" eb="48">
      <t>タスウ</t>
    </rPh>
    <rPh sb="57" eb="58">
      <t>ジョウ</t>
    </rPh>
    <rPh sb="69" eb="72">
      <t>ゲスイドウ</t>
    </rPh>
    <rPh sb="73" eb="75">
      <t>セイビ</t>
    </rPh>
    <rPh sb="76" eb="77">
      <t>ヨウ</t>
    </rPh>
    <rPh sb="79" eb="81">
      <t>ケンセツ</t>
    </rPh>
    <rPh sb="81" eb="83">
      <t>カイリョウ</t>
    </rPh>
    <rPh sb="83" eb="84">
      <t>ヒ</t>
    </rPh>
    <rPh sb="85" eb="87">
      <t>ワリダカ</t>
    </rPh>
    <rPh sb="89" eb="91">
      <t>シホン</t>
    </rPh>
    <rPh sb="91" eb="92">
      <t>ヒ</t>
    </rPh>
    <rPh sb="93" eb="95">
      <t>コウガク</t>
    </rPh>
    <rPh sb="99" eb="101">
      <t>キギョウ</t>
    </rPh>
    <rPh sb="101" eb="102">
      <t>サイ</t>
    </rPh>
    <rPh sb="102" eb="104">
      <t>ザンダカ</t>
    </rPh>
    <rPh sb="105" eb="107">
      <t>コウガク</t>
    </rPh>
    <rPh sb="117" eb="119">
      <t>イッポウ</t>
    </rPh>
    <rPh sb="120" eb="123">
      <t>ゲスイドウ</t>
    </rPh>
    <rPh sb="125" eb="127">
      <t>セツゾク</t>
    </rPh>
    <rPh sb="127" eb="128">
      <t>リツ</t>
    </rPh>
    <rPh sb="129" eb="130">
      <t>シメ</t>
    </rPh>
    <rPh sb="131" eb="134">
      <t>スイセンカ</t>
    </rPh>
    <rPh sb="134" eb="135">
      <t>リツ</t>
    </rPh>
    <rPh sb="143" eb="144">
      <t>チカ</t>
    </rPh>
    <rPh sb="152" eb="154">
      <t>ルイジ</t>
    </rPh>
    <rPh sb="154" eb="156">
      <t>ダンタイ</t>
    </rPh>
    <rPh sb="156" eb="159">
      <t>ヘイキンチ</t>
    </rPh>
    <rPh sb="161" eb="163">
      <t>ヒカク</t>
    </rPh>
    <rPh sb="165" eb="166">
      <t>タカ</t>
    </rPh>
    <rPh sb="168" eb="171">
      <t>スイセンカ</t>
    </rPh>
    <rPh sb="172" eb="173">
      <t>スス</t>
    </rPh>
    <rPh sb="185" eb="188">
      <t>チケイテキ</t>
    </rPh>
    <rPh sb="188" eb="190">
      <t>ヨウイン</t>
    </rPh>
    <rPh sb="192" eb="194">
      <t>シホン</t>
    </rPh>
    <rPh sb="194" eb="195">
      <t>ヒ</t>
    </rPh>
    <rPh sb="196" eb="198">
      <t>コウガク</t>
    </rPh>
    <rPh sb="210" eb="211">
      <t>ジョウ</t>
    </rPh>
    <rPh sb="212" eb="214">
      <t>イジ</t>
    </rPh>
    <rPh sb="214" eb="216">
      <t>カンリ</t>
    </rPh>
    <rPh sb="216" eb="217">
      <t>ヒ</t>
    </rPh>
    <rPh sb="226" eb="228">
      <t>オスイ</t>
    </rPh>
    <rPh sb="228" eb="230">
      <t>ショリ</t>
    </rPh>
    <rPh sb="230" eb="232">
      <t>ゲンカ</t>
    </rPh>
    <rPh sb="233" eb="235">
      <t>コウガク</t>
    </rPh>
    <rPh sb="248" eb="251">
      <t>ゲスイドウ</t>
    </rPh>
    <rPh sb="251" eb="254">
      <t>シヨウリョウ</t>
    </rPh>
    <rPh sb="258" eb="259">
      <t>マカナ</t>
    </rPh>
    <rPh sb="262" eb="264">
      <t>オスイ</t>
    </rPh>
    <rPh sb="264" eb="266">
      <t>ショリ</t>
    </rPh>
    <rPh sb="266" eb="267">
      <t>ヒ</t>
    </rPh>
    <rPh sb="268" eb="269">
      <t>マカナ</t>
    </rPh>
    <rPh sb="277" eb="279">
      <t>ケイヒ</t>
    </rPh>
    <rPh sb="279" eb="281">
      <t>カイシュウ</t>
    </rPh>
    <rPh sb="281" eb="282">
      <t>リツ</t>
    </rPh>
    <rPh sb="290" eb="292">
      <t>テイド</t>
    </rPh>
    <phoneticPr fontId="4"/>
  </si>
  <si>
    <t>　本市の農業集落排水事業については、供用開始から20年以内であることから、管渠の更新は行っていません。
　一方、処理場等の施設については耐用年数を過ぎて老朽化が進んでいることから、必要な修繕を行っています。</t>
    <rPh sb="1" eb="2">
      <t>ホン</t>
    </rPh>
    <rPh sb="2" eb="3">
      <t>シ</t>
    </rPh>
    <rPh sb="4" eb="6">
      <t>ノウギョウ</t>
    </rPh>
    <rPh sb="6" eb="8">
      <t>シュウラク</t>
    </rPh>
    <rPh sb="8" eb="10">
      <t>ハイスイ</t>
    </rPh>
    <rPh sb="10" eb="12">
      <t>ジギョウ</t>
    </rPh>
    <rPh sb="18" eb="20">
      <t>キョウヨウ</t>
    </rPh>
    <rPh sb="20" eb="22">
      <t>カイシ</t>
    </rPh>
    <rPh sb="26" eb="27">
      <t>ネン</t>
    </rPh>
    <rPh sb="27" eb="29">
      <t>イナイ</t>
    </rPh>
    <rPh sb="37" eb="39">
      <t>カンキョ</t>
    </rPh>
    <rPh sb="40" eb="42">
      <t>コウシン</t>
    </rPh>
    <rPh sb="43" eb="44">
      <t>オコナ</t>
    </rPh>
    <rPh sb="53" eb="55">
      <t>イッポウ</t>
    </rPh>
    <rPh sb="56" eb="59">
      <t>ショリジョウ</t>
    </rPh>
    <rPh sb="59" eb="60">
      <t>トウ</t>
    </rPh>
    <rPh sb="61" eb="63">
      <t>シセツ</t>
    </rPh>
    <rPh sb="68" eb="70">
      <t>タイヨウ</t>
    </rPh>
    <rPh sb="70" eb="72">
      <t>ネンスウ</t>
    </rPh>
    <rPh sb="73" eb="74">
      <t>ス</t>
    </rPh>
    <rPh sb="76" eb="79">
      <t>ロウキュウカ</t>
    </rPh>
    <rPh sb="80" eb="81">
      <t>スス</t>
    </rPh>
    <rPh sb="90" eb="92">
      <t>ヒツヨウ</t>
    </rPh>
    <rPh sb="93" eb="95">
      <t>シュウゼン</t>
    </rPh>
    <rPh sb="96" eb="97">
      <t>オコナ</t>
    </rPh>
    <phoneticPr fontId="4"/>
  </si>
  <si>
    <t>　本市の下水道事業では、平成20年度から包括的民間委託により維持管理費の削減を図るとともに、平成22年4月1日から下水道使用料を改定し、全体で約12％の値上げを行って、経営基盤の強化を図ってきました。
　農業集落排水については平成34年度を目途に公共下水道への統合を計画しており、処理区を統合することで、本市の下水道全体の維持管理費の削減を図ってまいります。
　また、経営の改善に向けて本年度中の経営戦略完成を目指すとともに、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　　　　　　　　　　　　　　　　　　　　　　　　　　　　　　　　　　　　　　　　　　　　　　　</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8">
      <t>ヘイセイ</t>
    </rPh>
    <rPh sb="57" eb="60">
      <t>ゲスイドウ</t>
    </rPh>
    <rPh sb="60" eb="63">
      <t>シヨウリョウ</t>
    </rPh>
    <rPh sb="64" eb="66">
      <t>カイテイ</t>
    </rPh>
    <rPh sb="68" eb="70">
      <t>ゼンタイ</t>
    </rPh>
    <rPh sb="71" eb="72">
      <t>ヤク</t>
    </rPh>
    <rPh sb="76" eb="78">
      <t>ネア</t>
    </rPh>
    <rPh sb="80" eb="81">
      <t>オコナ</t>
    </rPh>
    <rPh sb="84" eb="86">
      <t>ケイエイ</t>
    </rPh>
    <rPh sb="86" eb="88">
      <t>キバン</t>
    </rPh>
    <rPh sb="89" eb="91">
      <t>キョウカ</t>
    </rPh>
    <rPh sb="92" eb="93">
      <t>ハカ</t>
    </rPh>
    <rPh sb="102" eb="104">
      <t>ノウギョウ</t>
    </rPh>
    <rPh sb="104" eb="106">
      <t>シュウラク</t>
    </rPh>
    <rPh sb="106" eb="108">
      <t>ハイスイ</t>
    </rPh>
    <rPh sb="113" eb="115">
      <t>ヘイセイ</t>
    </rPh>
    <rPh sb="117" eb="119">
      <t>ネンド</t>
    </rPh>
    <rPh sb="120" eb="122">
      <t>メド</t>
    </rPh>
    <rPh sb="123" eb="125">
      <t>コウキョウ</t>
    </rPh>
    <rPh sb="125" eb="128">
      <t>ゲスイドウ</t>
    </rPh>
    <rPh sb="130" eb="132">
      <t>トウゴウ</t>
    </rPh>
    <rPh sb="133" eb="135">
      <t>ケイカク</t>
    </rPh>
    <rPh sb="140" eb="142">
      <t>ショリ</t>
    </rPh>
    <rPh sb="142" eb="143">
      <t>ク</t>
    </rPh>
    <rPh sb="144" eb="146">
      <t>トウゴウ</t>
    </rPh>
    <rPh sb="152" eb="153">
      <t>ホン</t>
    </rPh>
    <rPh sb="153" eb="154">
      <t>シ</t>
    </rPh>
    <rPh sb="155" eb="158">
      <t>ゲスイドウ</t>
    </rPh>
    <rPh sb="158" eb="160">
      <t>ゼンタイ</t>
    </rPh>
    <rPh sb="161" eb="163">
      <t>イジ</t>
    </rPh>
    <rPh sb="163" eb="165">
      <t>カンリ</t>
    </rPh>
    <rPh sb="165" eb="166">
      <t>ヒ</t>
    </rPh>
    <rPh sb="167" eb="169">
      <t>サクゲン</t>
    </rPh>
    <rPh sb="170" eb="171">
      <t>ハカ</t>
    </rPh>
    <rPh sb="193" eb="195">
      <t>ホンネン</t>
    </rPh>
    <rPh sb="196" eb="197">
      <t>チュウ</t>
    </rPh>
    <rPh sb="202" eb="204">
      <t>カンセイ</t>
    </rPh>
    <rPh sb="205" eb="207">
      <t>メザ</t>
    </rPh>
    <rPh sb="213" eb="215">
      <t>チホウ</t>
    </rPh>
    <rPh sb="215" eb="217">
      <t>コウエイ</t>
    </rPh>
    <rPh sb="217" eb="219">
      <t>キギョウ</t>
    </rPh>
    <rPh sb="219" eb="220">
      <t>ホウ</t>
    </rPh>
    <rPh sb="221" eb="223">
      <t>ザイム</t>
    </rPh>
    <rPh sb="223" eb="225">
      <t>キテイ</t>
    </rPh>
    <rPh sb="226" eb="228">
      <t>テキヨウ</t>
    </rPh>
    <rPh sb="229" eb="230">
      <t>ム</t>
    </rPh>
    <rPh sb="232" eb="234">
      <t>シサン</t>
    </rPh>
    <rPh sb="234" eb="236">
      <t>チョウサ</t>
    </rPh>
    <rPh sb="236" eb="237">
      <t>オヨ</t>
    </rPh>
    <rPh sb="238" eb="240">
      <t>ヒョウカ</t>
    </rPh>
    <rPh sb="241" eb="242">
      <t>オコナ</t>
    </rPh>
    <rPh sb="244" eb="246">
      <t>ヘイセイ</t>
    </rPh>
    <rPh sb="248" eb="250">
      <t>ネンド</t>
    </rPh>
    <rPh sb="253" eb="255">
      <t>キギョウ</t>
    </rPh>
    <rPh sb="255" eb="257">
      <t>カイケイ</t>
    </rPh>
    <rPh sb="257" eb="259">
      <t>イコウ</t>
    </rPh>
    <rPh sb="260" eb="261">
      <t>スス</t>
    </rPh>
    <rPh sb="273" eb="275">
      <t>ゲンカ</t>
    </rPh>
    <rPh sb="275" eb="277">
      <t>ショウキャク</t>
    </rPh>
    <rPh sb="277" eb="278">
      <t>ヒ</t>
    </rPh>
    <rPh sb="279" eb="280">
      <t>フク</t>
    </rPh>
    <rPh sb="282" eb="284">
      <t>セイカク</t>
    </rPh>
    <rPh sb="285" eb="287">
      <t>ヒヨウ</t>
    </rPh>
    <rPh sb="288" eb="290">
      <t>ハアク</t>
    </rPh>
    <rPh sb="295" eb="297">
      <t>ケイエイ</t>
    </rPh>
    <rPh sb="297" eb="299">
      <t>ジョウキョウ</t>
    </rPh>
    <rPh sb="300" eb="302">
      <t>メイカク</t>
    </rPh>
    <rPh sb="302" eb="303">
      <t>カ</t>
    </rPh>
    <rPh sb="305" eb="307">
      <t>ケイエイ</t>
    </rPh>
    <rPh sb="307" eb="309">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</si>
</sst>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429696"/>
        <c:axId val="884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88429696"/>
        <c:axId val="88431616"/>
      </c:lineChart>
      <c:dateAx>
        <c:axId val="88429696"/>
        <c:scaling>
          <c:orientation val="minMax"/>
        </c:scaling>
        <c:delete val="1"/>
        <c:axPos val="b"/>
        <c:numFmt formatCode="ge" sourceLinked="1"/>
        <c:majorTickMark val="none"/>
        <c:minorTickMark val="none"/>
        <c:tickLblPos val="none"/>
        <c:crossAx val="88431616"/>
        <c:crosses val="autoZero"/>
        <c:auto val="1"/>
        <c:lblOffset val="100"/>
        <c:baseTimeUnit val="years"/>
      </c:dateAx>
      <c:valAx>
        <c:axId val="884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46.92</c:v>
                </c:pt>
                <c:pt idx="1">
                  <c:v>47.1</c:v>
                </c:pt>
                <c:pt idx="2">
                  <c:v>47.48</c:v>
                </c:pt>
                <c:pt idx="3">
                  <c:v>51.4</c:v>
                </c:pt>
                <c:pt idx="4">
                  <c:v>47.48</c:v>
                </c:pt>
              </c:numCache>
            </c:numRef>
          </c:val>
        </c:ser>
        <c:dLbls>
          <c:showLegendKey val="0"/>
          <c:showVal val="0"/>
          <c:showCatName val="0"/>
          <c:showSerName val="0"/>
          <c:showPercent val="0"/>
          <c:showBubbleSize val="0"/>
        </c:dLbls>
        <c:gapWidth val="150"/>
        <c:axId val="30848512"/>
        <c:axId val="308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30848512"/>
        <c:axId val="30850432"/>
      </c:lineChart>
      <c:dateAx>
        <c:axId val="30848512"/>
        <c:scaling>
          <c:orientation val="minMax"/>
        </c:scaling>
        <c:delete val="1"/>
        <c:axPos val="b"/>
        <c:numFmt formatCode="ge" sourceLinked="1"/>
        <c:majorTickMark val="none"/>
        <c:minorTickMark val="none"/>
        <c:tickLblPos val="none"/>
        <c:crossAx val="30850432"/>
        <c:crosses val="autoZero"/>
        <c:auto val="1"/>
        <c:lblOffset val="100"/>
        <c:baseTimeUnit val="years"/>
      </c:dateAx>
      <c:valAx>
        <c:axId val="308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74.010000000000005</c:v>
                </c:pt>
                <c:pt idx="1">
                  <c:v>74.8</c:v>
                </c:pt>
                <c:pt idx="2">
                  <c:v>77.86</c:v>
                </c:pt>
                <c:pt idx="3">
                  <c:v>78.239999999999995</c:v>
                </c:pt>
                <c:pt idx="4">
                  <c:v>78.099999999999994</c:v>
                </c:pt>
              </c:numCache>
            </c:numRef>
          </c:val>
        </c:ser>
        <c:dLbls>
          <c:showLegendKey val="0"/>
          <c:showVal val="0"/>
          <c:showCatName val="0"/>
          <c:showSerName val="0"/>
          <c:showPercent val="0"/>
          <c:showBubbleSize val="0"/>
        </c:dLbls>
        <c:gapWidth val="150"/>
        <c:axId val="30954624"/>
        <c:axId val="309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30954624"/>
        <c:axId val="30956544"/>
      </c:lineChart>
      <c:dateAx>
        <c:axId val="30954624"/>
        <c:scaling>
          <c:orientation val="minMax"/>
        </c:scaling>
        <c:delete val="1"/>
        <c:axPos val="b"/>
        <c:numFmt formatCode="ge" sourceLinked="1"/>
        <c:majorTickMark val="none"/>
        <c:minorTickMark val="none"/>
        <c:tickLblPos val="none"/>
        <c:crossAx val="30956544"/>
        <c:crosses val="autoZero"/>
        <c:auto val="1"/>
        <c:lblOffset val="100"/>
        <c:baseTimeUnit val="years"/>
      </c:dateAx>
      <c:valAx>
        <c:axId val="309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42.93</c:v>
                </c:pt>
                <c:pt idx="1">
                  <c:v>43.95</c:v>
                </c:pt>
                <c:pt idx="2">
                  <c:v>43.58</c:v>
                </c:pt>
                <c:pt idx="3">
                  <c:v>44.27</c:v>
                </c:pt>
                <c:pt idx="4">
                  <c:v>57.73</c:v>
                </c:pt>
              </c:numCache>
            </c:numRef>
          </c:val>
        </c:ser>
        <c:dLbls>
          <c:showLegendKey val="0"/>
          <c:showVal val="0"/>
          <c:showCatName val="0"/>
          <c:showSerName val="0"/>
          <c:showPercent val="0"/>
          <c:showBubbleSize val="0"/>
        </c:dLbls>
        <c:gapWidth val="150"/>
        <c:axId val="88470272"/>
        <c:axId val="8847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70272"/>
        <c:axId val="88472192"/>
      </c:lineChart>
      <c:dateAx>
        <c:axId val="88470272"/>
        <c:scaling>
          <c:orientation val="minMax"/>
        </c:scaling>
        <c:delete val="1"/>
        <c:axPos val="b"/>
        <c:numFmt formatCode="ge" sourceLinked="1"/>
        <c:majorTickMark val="none"/>
        <c:minorTickMark val="none"/>
        <c:tickLblPos val="none"/>
        <c:crossAx val="88472192"/>
        <c:crosses val="autoZero"/>
        <c:auto val="1"/>
        <c:lblOffset val="100"/>
        <c:baseTimeUnit val="years"/>
      </c:dateAx>
      <c:valAx>
        <c:axId val="8847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7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520256"/>
        <c:axId val="295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520256"/>
        <c:axId val="29522176"/>
      </c:lineChart>
      <c:dateAx>
        <c:axId val="29520256"/>
        <c:scaling>
          <c:orientation val="minMax"/>
        </c:scaling>
        <c:delete val="1"/>
        <c:axPos val="b"/>
        <c:numFmt formatCode="ge" sourceLinked="1"/>
        <c:majorTickMark val="none"/>
        <c:minorTickMark val="none"/>
        <c:tickLblPos val="none"/>
        <c:crossAx val="29522176"/>
        <c:crosses val="autoZero"/>
        <c:auto val="1"/>
        <c:lblOffset val="100"/>
        <c:baseTimeUnit val="years"/>
      </c:dateAx>
      <c:valAx>
        <c:axId val="295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2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573120"/>
        <c:axId val="2957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573120"/>
        <c:axId val="29575040"/>
      </c:lineChart>
      <c:dateAx>
        <c:axId val="29573120"/>
        <c:scaling>
          <c:orientation val="minMax"/>
        </c:scaling>
        <c:delete val="1"/>
        <c:axPos val="b"/>
        <c:numFmt formatCode="ge" sourceLinked="1"/>
        <c:majorTickMark val="none"/>
        <c:minorTickMark val="none"/>
        <c:tickLblPos val="none"/>
        <c:crossAx val="29575040"/>
        <c:crosses val="autoZero"/>
        <c:auto val="1"/>
        <c:lblOffset val="100"/>
        <c:baseTimeUnit val="years"/>
      </c:dateAx>
      <c:valAx>
        <c:axId val="295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7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615616"/>
        <c:axId val="296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615616"/>
        <c:axId val="29617536"/>
      </c:lineChart>
      <c:dateAx>
        <c:axId val="29615616"/>
        <c:scaling>
          <c:orientation val="minMax"/>
        </c:scaling>
        <c:delete val="1"/>
        <c:axPos val="b"/>
        <c:numFmt formatCode="ge" sourceLinked="1"/>
        <c:majorTickMark val="none"/>
        <c:minorTickMark val="none"/>
        <c:tickLblPos val="none"/>
        <c:crossAx val="29617536"/>
        <c:crosses val="autoZero"/>
        <c:auto val="1"/>
        <c:lblOffset val="100"/>
        <c:baseTimeUnit val="years"/>
      </c:dateAx>
      <c:valAx>
        <c:axId val="296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799360"/>
        <c:axId val="3080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799360"/>
        <c:axId val="30801280"/>
      </c:lineChart>
      <c:dateAx>
        <c:axId val="30799360"/>
        <c:scaling>
          <c:orientation val="minMax"/>
        </c:scaling>
        <c:delete val="1"/>
        <c:axPos val="b"/>
        <c:numFmt formatCode="ge" sourceLinked="1"/>
        <c:majorTickMark val="none"/>
        <c:minorTickMark val="none"/>
        <c:tickLblPos val="none"/>
        <c:crossAx val="30801280"/>
        <c:crosses val="autoZero"/>
        <c:auto val="1"/>
        <c:lblOffset val="100"/>
        <c:baseTimeUnit val="years"/>
      </c:dateAx>
      <c:valAx>
        <c:axId val="3080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3885.13</c:v>
                </c:pt>
                <c:pt idx="1">
                  <c:v>3822.24</c:v>
                </c:pt>
                <c:pt idx="2">
                  <c:v>3788.38</c:v>
                </c:pt>
                <c:pt idx="3">
                  <c:v>3798.67</c:v>
                </c:pt>
                <c:pt idx="4">
                  <c:v>3623.48</c:v>
                </c:pt>
              </c:numCache>
            </c:numRef>
          </c:val>
        </c:ser>
        <c:dLbls>
          <c:showLegendKey val="0"/>
          <c:showVal val="0"/>
          <c:showCatName val="0"/>
          <c:showSerName val="0"/>
          <c:showPercent val="0"/>
          <c:showBubbleSize val="0"/>
        </c:dLbls>
        <c:gapWidth val="150"/>
        <c:axId val="88329600"/>
        <c:axId val="310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88329600"/>
        <c:axId val="31069696"/>
      </c:lineChart>
      <c:dateAx>
        <c:axId val="88329600"/>
        <c:scaling>
          <c:orientation val="minMax"/>
        </c:scaling>
        <c:delete val="1"/>
        <c:axPos val="b"/>
        <c:numFmt formatCode="ge" sourceLinked="1"/>
        <c:majorTickMark val="none"/>
        <c:minorTickMark val="none"/>
        <c:tickLblPos val="none"/>
        <c:crossAx val="31069696"/>
        <c:crosses val="autoZero"/>
        <c:auto val="1"/>
        <c:lblOffset val="100"/>
        <c:baseTimeUnit val="years"/>
      </c:dateAx>
      <c:valAx>
        <c:axId val="310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41.05</c:v>
                </c:pt>
                <c:pt idx="1">
                  <c:v>43.84</c:v>
                </c:pt>
                <c:pt idx="2">
                  <c:v>39.909999999999997</c:v>
                </c:pt>
                <c:pt idx="3">
                  <c:v>33.9</c:v>
                </c:pt>
                <c:pt idx="4">
                  <c:v>30.38</c:v>
                </c:pt>
              </c:numCache>
            </c:numRef>
          </c:val>
        </c:ser>
        <c:dLbls>
          <c:showLegendKey val="0"/>
          <c:showVal val="0"/>
          <c:showCatName val="0"/>
          <c:showSerName val="0"/>
          <c:showPercent val="0"/>
          <c:showBubbleSize val="0"/>
        </c:dLbls>
        <c:gapWidth val="150"/>
        <c:axId val="31115904"/>
        <c:axId val="3111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31115904"/>
        <c:axId val="31118080"/>
      </c:lineChart>
      <c:dateAx>
        <c:axId val="31115904"/>
        <c:scaling>
          <c:orientation val="minMax"/>
        </c:scaling>
        <c:delete val="1"/>
        <c:axPos val="b"/>
        <c:numFmt formatCode="ge" sourceLinked="1"/>
        <c:majorTickMark val="none"/>
        <c:minorTickMark val="none"/>
        <c:tickLblPos val="none"/>
        <c:crossAx val="31118080"/>
        <c:crosses val="autoZero"/>
        <c:auto val="1"/>
        <c:lblOffset val="100"/>
        <c:baseTimeUnit val="years"/>
      </c:dateAx>
      <c:valAx>
        <c:axId val="3111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411.93</c:v>
                </c:pt>
                <c:pt idx="1">
                  <c:v>386.06</c:v>
                </c:pt>
                <c:pt idx="2">
                  <c:v>425.26</c:v>
                </c:pt>
                <c:pt idx="3">
                  <c:v>515.80999999999995</c:v>
                </c:pt>
                <c:pt idx="4">
                  <c:v>578.65</c:v>
                </c:pt>
              </c:numCache>
            </c:numRef>
          </c:val>
        </c:ser>
        <c:dLbls>
          <c:showLegendKey val="0"/>
          <c:showVal val="0"/>
          <c:showCatName val="0"/>
          <c:showSerName val="0"/>
          <c:showPercent val="0"/>
          <c:showBubbleSize val="0"/>
        </c:dLbls>
        <c:gapWidth val="150"/>
        <c:axId val="30820224"/>
        <c:axId val="308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30820224"/>
        <c:axId val="30830592"/>
      </c:lineChart>
      <c:dateAx>
        <c:axId val="30820224"/>
        <c:scaling>
          <c:orientation val="minMax"/>
        </c:scaling>
        <c:delete val="1"/>
        <c:axPos val="b"/>
        <c:numFmt formatCode="ge" sourceLinked="1"/>
        <c:majorTickMark val="none"/>
        <c:minorTickMark val="none"/>
        <c:tickLblPos val="none"/>
        <c:crossAx val="30830592"/>
        <c:crosses val="autoZero"/>
        <c:auto val="1"/>
        <c:lblOffset val="100"/>
        <c:baseTimeUnit val="years"/>
      </c:dateAx>
      <c:valAx>
        <c:axId val="308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13" zoomScaleNormal="100" workbookViewId="0">
      <selection activeCell="BH83" sqref="BH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淡路市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45840</v>
      </c>
      <c r="AM8" s="47"/>
      <c r="AN8" s="47"/>
      <c r="AO8" s="47"/>
      <c r="AP8" s="47"/>
      <c r="AQ8" s="47"/>
      <c r="AR8" s="47"/>
      <c r="AS8" s="47"/>
      <c r="AT8" s="43">
        <f>データ!S6</f>
        <v>184.35</v>
      </c>
      <c r="AU8" s="43"/>
      <c r="AV8" s="43"/>
      <c r="AW8" s="43"/>
      <c r="AX8" s="43"/>
      <c r="AY8" s="43"/>
      <c r="AZ8" s="43"/>
      <c r="BA8" s="43"/>
      <c r="BB8" s="43">
        <f>データ!T6</f>
        <v>248.66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3.22</v>
      </c>
      <c r="Q10" s="43"/>
      <c r="R10" s="43"/>
      <c r="S10" s="43"/>
      <c r="T10" s="43"/>
      <c r="U10" s="43"/>
      <c r="V10" s="43"/>
      <c r="W10" s="43">
        <f>データ!P6</f>
        <v>95.2</v>
      </c>
      <c r="X10" s="43"/>
      <c r="Y10" s="43"/>
      <c r="Z10" s="43"/>
      <c r="AA10" s="43"/>
      <c r="AB10" s="43"/>
      <c r="AC10" s="43"/>
      <c r="AD10" s="47">
        <f>データ!Q6</f>
        <v>3261</v>
      </c>
      <c r="AE10" s="47"/>
      <c r="AF10" s="47"/>
      <c r="AG10" s="47"/>
      <c r="AH10" s="47"/>
      <c r="AI10" s="47"/>
      <c r="AJ10" s="47"/>
      <c r="AK10" s="2"/>
      <c r="AL10" s="47">
        <f>データ!U6</f>
        <v>1466</v>
      </c>
      <c r="AM10" s="47"/>
      <c r="AN10" s="47"/>
      <c r="AO10" s="47"/>
      <c r="AP10" s="47"/>
      <c r="AQ10" s="47"/>
      <c r="AR10" s="47"/>
      <c r="AS10" s="47"/>
      <c r="AT10" s="43">
        <f>データ!V6</f>
        <v>0.84</v>
      </c>
      <c r="AU10" s="43"/>
      <c r="AV10" s="43"/>
      <c r="AW10" s="43"/>
      <c r="AX10" s="43"/>
      <c r="AY10" s="43"/>
      <c r="AZ10" s="43"/>
      <c r="BA10" s="43"/>
      <c r="BB10" s="43">
        <f>データ!W6</f>
        <v>1745.24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282260</v>
      </c>
      <c r="D6" s="31">
        <f t="shared" si="3"/>
        <v>47</v>
      </c>
      <c r="E6" s="31">
        <f t="shared" si="3"/>
        <v>17</v>
      </c>
      <c r="F6" s="31">
        <f t="shared" si="3"/>
        <v>5</v>
      </c>
      <c r="G6" s="31">
        <f t="shared" si="3"/>
        <v>0</v>
      </c>
      <c r="H6" s="31" t="str">
        <f t="shared" si="3"/>
        <v>兵庫県　淡路市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3.22</v>
      </c>
      <c r="P6" s="32">
        <f t="shared" si="3"/>
        <v>95.2</v>
      </c>
      <c r="Q6" s="32">
        <f t="shared" si="3"/>
        <v>3261</v>
      </c>
      <c r="R6" s="32">
        <f t="shared" si="3"/>
        <v>45840</v>
      </c>
      <c r="S6" s="32">
        <f t="shared" si="3"/>
        <v>184.35</v>
      </c>
      <c r="T6" s="32">
        <f t="shared" si="3"/>
        <v>248.66</v>
      </c>
      <c r="U6" s="32">
        <f t="shared" si="3"/>
        <v>1466</v>
      </c>
      <c r="V6" s="32">
        <f t="shared" si="3"/>
        <v>0.84</v>
      </c>
      <c r="W6" s="32">
        <f t="shared" si="3"/>
        <v>1745.24</v>
      </c>
      <c r="X6" s="33">
        <f>IF(X7="",NA(),X7)</f>
        <v>42.93</v>
      </c>
      <c r="Y6" s="33">
        <f t="shared" ref="Y6:AG6" si="4">IF(Y7="",NA(),Y7)</f>
        <v>43.95</v>
      </c>
      <c r="Z6" s="33">
        <f t="shared" si="4"/>
        <v>43.58</v>
      </c>
      <c r="AA6" s="33">
        <f t="shared" si="4"/>
        <v>44.27</v>
      </c>
      <c r="AB6" s="33">
        <f t="shared" si="4"/>
        <v>57.73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3885.13</v>
      </c>
      <c r="BF6" s="33">
        <f t="shared" ref="BF6:BN6" si="7">IF(BF7="",NA(),BF7)</f>
        <v>3822.24</v>
      </c>
      <c r="BG6" s="33">
        <f t="shared" si="7"/>
        <v>3788.38</v>
      </c>
      <c r="BH6" s="33">
        <f t="shared" si="7"/>
        <v>3798.67</v>
      </c>
      <c r="BI6" s="33">
        <f t="shared" si="7"/>
        <v>3623.48</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41.05</v>
      </c>
      <c r="BQ6" s="33">
        <f t="shared" ref="BQ6:BY6" si="8">IF(BQ7="",NA(),BQ7)</f>
        <v>43.84</v>
      </c>
      <c r="BR6" s="33">
        <f t="shared" si="8"/>
        <v>39.909999999999997</v>
      </c>
      <c r="BS6" s="33">
        <f t="shared" si="8"/>
        <v>33.9</v>
      </c>
      <c r="BT6" s="33">
        <f t="shared" si="8"/>
        <v>30.38</v>
      </c>
      <c r="BU6" s="33">
        <f t="shared" si="8"/>
        <v>42.13</v>
      </c>
      <c r="BV6" s="33">
        <f t="shared" si="8"/>
        <v>42.48</v>
      </c>
      <c r="BW6" s="33">
        <f t="shared" si="8"/>
        <v>41.04</v>
      </c>
      <c r="BX6" s="33">
        <f t="shared" si="8"/>
        <v>41.08</v>
      </c>
      <c r="BY6" s="33">
        <f t="shared" si="8"/>
        <v>41.34</v>
      </c>
      <c r="BZ6" s="32" t="str">
        <f>IF(BZ7="","",IF(BZ7="-","【-】","【"&amp;SUBSTITUTE(TEXT(BZ7,"#,##0.00"),"-","△")&amp;"】"))</f>
        <v>【52.78】</v>
      </c>
      <c r="CA6" s="33">
        <f>IF(CA7="",NA(),CA7)</f>
        <v>411.93</v>
      </c>
      <c r="CB6" s="33">
        <f t="shared" ref="CB6:CJ6" si="9">IF(CB7="",NA(),CB7)</f>
        <v>386.06</v>
      </c>
      <c r="CC6" s="33">
        <f t="shared" si="9"/>
        <v>425.26</v>
      </c>
      <c r="CD6" s="33">
        <f t="shared" si="9"/>
        <v>515.80999999999995</v>
      </c>
      <c r="CE6" s="33">
        <f t="shared" si="9"/>
        <v>578.65</v>
      </c>
      <c r="CF6" s="33">
        <f t="shared" si="9"/>
        <v>348.41</v>
      </c>
      <c r="CG6" s="33">
        <f t="shared" si="9"/>
        <v>343.8</v>
      </c>
      <c r="CH6" s="33">
        <f t="shared" si="9"/>
        <v>357.08</v>
      </c>
      <c r="CI6" s="33">
        <f t="shared" si="9"/>
        <v>378.08</v>
      </c>
      <c r="CJ6" s="33">
        <f t="shared" si="9"/>
        <v>357.49</v>
      </c>
      <c r="CK6" s="32" t="str">
        <f>IF(CK7="","",IF(CK7="-","【-】","【"&amp;SUBSTITUTE(TEXT(CK7,"#,##0.00"),"-","△")&amp;"】"))</f>
        <v>【289.81】</v>
      </c>
      <c r="CL6" s="33">
        <f>IF(CL7="",NA(),CL7)</f>
        <v>46.92</v>
      </c>
      <c r="CM6" s="33">
        <f t="shared" ref="CM6:CU6" si="10">IF(CM7="",NA(),CM7)</f>
        <v>47.1</v>
      </c>
      <c r="CN6" s="33">
        <f t="shared" si="10"/>
        <v>47.48</v>
      </c>
      <c r="CO6" s="33">
        <f t="shared" si="10"/>
        <v>51.4</v>
      </c>
      <c r="CP6" s="33">
        <f t="shared" si="10"/>
        <v>47.48</v>
      </c>
      <c r="CQ6" s="33">
        <f t="shared" si="10"/>
        <v>46.85</v>
      </c>
      <c r="CR6" s="33">
        <f t="shared" si="10"/>
        <v>46.06</v>
      </c>
      <c r="CS6" s="33">
        <f t="shared" si="10"/>
        <v>45.95</v>
      </c>
      <c r="CT6" s="33">
        <f t="shared" si="10"/>
        <v>44.69</v>
      </c>
      <c r="CU6" s="33">
        <f t="shared" si="10"/>
        <v>44.69</v>
      </c>
      <c r="CV6" s="32" t="str">
        <f>IF(CV7="","",IF(CV7="-","【-】","【"&amp;SUBSTITUTE(TEXT(CV7,"#,##0.00"),"-","△")&amp;"】"))</f>
        <v>【52.74】</v>
      </c>
      <c r="CW6" s="33">
        <f>IF(CW7="",NA(),CW7)</f>
        <v>74.010000000000005</v>
      </c>
      <c r="CX6" s="33">
        <f t="shared" ref="CX6:DF6" si="11">IF(CX7="",NA(),CX7)</f>
        <v>74.8</v>
      </c>
      <c r="CY6" s="33">
        <f t="shared" si="11"/>
        <v>77.86</v>
      </c>
      <c r="CZ6" s="33">
        <f t="shared" si="11"/>
        <v>78.239999999999995</v>
      </c>
      <c r="DA6" s="33">
        <f t="shared" si="11"/>
        <v>78.099999999999994</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282260</v>
      </c>
      <c r="D7" s="35">
        <v>47</v>
      </c>
      <c r="E7" s="35">
        <v>17</v>
      </c>
      <c r="F7" s="35">
        <v>5</v>
      </c>
      <c r="G7" s="35">
        <v>0</v>
      </c>
      <c r="H7" s="35" t="s">
        <v>96</v>
      </c>
      <c r="I7" s="35" t="s">
        <v>97</v>
      </c>
      <c r="J7" s="35" t="s">
        <v>98</v>
      </c>
      <c r="K7" s="35" t="s">
        <v>99</v>
      </c>
      <c r="L7" s="35" t="s">
        <v>100</v>
      </c>
      <c r="M7" s="36" t="s">
        <v>101</v>
      </c>
      <c r="N7" s="36" t="s">
        <v>102</v>
      </c>
      <c r="O7" s="36">
        <v>3.22</v>
      </c>
      <c r="P7" s="36">
        <v>95.2</v>
      </c>
      <c r="Q7" s="36">
        <v>3261</v>
      </c>
      <c r="R7" s="36">
        <v>45840</v>
      </c>
      <c r="S7" s="36">
        <v>184.35</v>
      </c>
      <c r="T7" s="36">
        <v>248.66</v>
      </c>
      <c r="U7" s="36">
        <v>1466</v>
      </c>
      <c r="V7" s="36">
        <v>0.84</v>
      </c>
      <c r="W7" s="36">
        <v>1745.24</v>
      </c>
      <c r="X7" s="36">
        <v>42.93</v>
      </c>
      <c r="Y7" s="36">
        <v>43.95</v>
      </c>
      <c r="Z7" s="36">
        <v>43.58</v>
      </c>
      <c r="AA7" s="36">
        <v>44.27</v>
      </c>
      <c r="AB7" s="36">
        <v>57.73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3885.13</v>
      </c>
      <c r="BF7" s="36">
        <v>3822.24</v>
      </c>
      <c r="BG7" s="36">
        <v>3788.38</v>
      </c>
      <c r="BH7" s="36">
        <v>3798.67</v>
      </c>
      <c r="BI7" s="36">
        <v>3623.48</v>
      </c>
      <c r="BJ7" s="36">
        <v>1224.75</v>
      </c>
      <c r="BK7" s="36">
        <v>1144.05</v>
      </c>
      <c r="BL7" s="36">
        <v>1117.1099999999999</v>
      </c>
      <c r="BM7" s="36">
        <v>1161.05</v>
      </c>
      <c r="BN7" s="36">
        <v>979.89</v>
      </c>
      <c r="BO7" s="36">
        <v>1015.77</v>
      </c>
      <c r="BP7" s="36">
        <v>41.05</v>
      </c>
      <c r="BQ7" s="36">
        <v>43.84</v>
      </c>
      <c r="BR7" s="36">
        <v>39.909999999999997</v>
      </c>
      <c r="BS7" s="36">
        <v>33.9</v>
      </c>
      <c r="BT7" s="36">
        <v>30.38</v>
      </c>
      <c r="BU7" s="36">
        <v>42.13</v>
      </c>
      <c r="BV7" s="36">
        <v>42.48</v>
      </c>
      <c r="BW7" s="36">
        <v>41.04</v>
      </c>
      <c r="BX7" s="36">
        <v>41.08</v>
      </c>
      <c r="BY7" s="36">
        <v>41.34</v>
      </c>
      <c r="BZ7" s="36">
        <v>52.78</v>
      </c>
      <c r="CA7" s="36">
        <v>411.93</v>
      </c>
      <c r="CB7" s="36">
        <v>386.06</v>
      </c>
      <c r="CC7" s="36">
        <v>425.26</v>
      </c>
      <c r="CD7" s="36">
        <v>515.80999999999995</v>
      </c>
      <c r="CE7" s="36">
        <v>578.65</v>
      </c>
      <c r="CF7" s="36">
        <v>348.41</v>
      </c>
      <c r="CG7" s="36">
        <v>343.8</v>
      </c>
      <c r="CH7" s="36">
        <v>357.08</v>
      </c>
      <c r="CI7" s="36">
        <v>378.08</v>
      </c>
      <c r="CJ7" s="36">
        <v>357.49</v>
      </c>
      <c r="CK7" s="36">
        <v>289.81</v>
      </c>
      <c r="CL7" s="36">
        <v>46.92</v>
      </c>
      <c r="CM7" s="36">
        <v>47.1</v>
      </c>
      <c r="CN7" s="36">
        <v>47.48</v>
      </c>
      <c r="CO7" s="36">
        <v>51.4</v>
      </c>
      <c r="CP7" s="36">
        <v>47.48</v>
      </c>
      <c r="CQ7" s="36">
        <v>46.85</v>
      </c>
      <c r="CR7" s="36">
        <v>46.06</v>
      </c>
      <c r="CS7" s="36">
        <v>45.95</v>
      </c>
      <c r="CT7" s="36">
        <v>44.69</v>
      </c>
      <c r="CU7" s="36">
        <v>44.69</v>
      </c>
      <c r="CV7" s="36">
        <v>52.74</v>
      </c>
      <c r="CW7" s="36">
        <v>74.010000000000005</v>
      </c>
      <c r="CX7" s="36">
        <v>74.8</v>
      </c>
      <c r="CY7" s="36">
        <v>77.86</v>
      </c>
      <c r="CZ7" s="36">
        <v>78.239999999999995</v>
      </c>
      <c r="DA7" s="36">
        <v>78.099999999999994</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610</cp:lastModifiedBy>
  <cp:lastPrinted>2017-02-13T00:34:33Z</cp:lastPrinted>
  <dcterms:created xsi:type="dcterms:W3CDTF">2017-02-08T03:13:05Z</dcterms:created>
  <dcterms:modified xsi:type="dcterms:W3CDTF">2017-02-13T00:35:54Z</dcterms:modified>
  <cp:category/>
</cp:coreProperties>
</file>