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<sst xmlns="http://schemas.openxmlformats.org/spreadsheetml/2006/main" count="218" uniqueCount="108">
  <si>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</si>
  <si>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</si>
  <si>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</si>
  <si>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</si>
  <si>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</si>
  <si>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</si>
  <si>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</si>
  <si>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</si>
  <si>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</si>
  <si>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</si>
  <si>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</si>
  <si>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</si>
  <si>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</si>
  <si>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</si>
  <si>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</si>
  <si>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</si>
  <si>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</si>
  <si>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</si>
  <si>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</si>
  <si>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</si>
  <si>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</si>
  <si>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</si>
  <si>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</si>
  <si>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</si>
  <si>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</si>
  <si>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</si>
  <si>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</si>
  <si>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</si>
  <si>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</si>
  <si>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</si>
  <si>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</si>
  <si>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</si>
  <si>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</si>
  <si>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</si>
  <si>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</si>
  <si>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</si>
  <si>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</si>
  <si>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</si>
  <si>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</si>
  <si>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</si>
  <si>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</si>
  <si>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</si>
  <si>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</si>
  <si>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</si>
  <si>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</si>
  <si>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</si>
  <si>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</si>
  <si>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</si>
  <si>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</si>
  <si>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</si>
  <si>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</si>
  <si>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</si>
  <si>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</si>
  <si>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</si>
  <si>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</si>
  <si>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</si>
  <si>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</si>
  <si>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</si>
  <si>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</si>
  <si>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</si>
  <si>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</si>
  <si>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</si>
  <si>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</si>
  <si>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</si>
  <si>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</si>
  <si>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</si>
  <si>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</si>
  <si>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</si>
  <si>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</si>
  <si>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</si>
  <si>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</si>
  <si>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</si>
  <si>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</si>
  <si>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</si>
  <si>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</si>
  <si>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</si>
  <si>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</si>
  <si>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</si>
  <si>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</si>
  <si>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</si>
  <si>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</si>
  <si>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</si>
  <si>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</si>
  <si>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</si>
  <si>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</si>
  <si>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</si>
  <si>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</si>
  <si>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</si>
  <si>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</si>
  <si>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</si>
  <si>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</si>
  <si>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</si>
  <si>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</si>
  <si>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</si>
  <si>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</si>
  <si>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</si>
  <si>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</si>
  <si>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</si>
  <si>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</si>
  <si>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</si>
  <si>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</si>
  <si>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</si>
  <si>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</si>
  <si>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</si>
  <si>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</si>
  <si>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水道料金による収入が少なく、料金収入だけで事業を経営することができないため、一般会計からの繰入に頼るなど、運営基盤が脆弱である。
　本市の簡易水道は過疎地・山間部にあるため、人口当たりの水道管の距離が長く、事業費用が嵩んだため企業債残高対給水収益比率が高い。</t>
    <rPh sb="1" eb="3">
      <t>スイドウ</t>
    </rPh>
    <rPh sb="3" eb="5">
      <t>リョウキン</t>
    </rPh>
    <rPh sb="8" eb="10">
      <t>シュウニュウ</t>
    </rPh>
    <rPh sb="11" eb="12">
      <t>スク</t>
    </rPh>
    <rPh sb="15" eb="17">
      <t>リョウキン</t>
    </rPh>
    <rPh sb="17" eb="19">
      <t>シュウニュウ</t>
    </rPh>
    <rPh sb="22" eb="24">
      <t>ジギョウ</t>
    </rPh>
    <rPh sb="25" eb="27">
      <t>ケイエイ</t>
    </rPh>
    <rPh sb="39" eb="41">
      <t>イッパン</t>
    </rPh>
    <rPh sb="41" eb="43">
      <t>カイケイ</t>
    </rPh>
    <rPh sb="46" eb="48">
      <t>クリイレ</t>
    </rPh>
    <rPh sb="49" eb="50">
      <t>タヨ</t>
    </rPh>
    <rPh sb="54" eb="56">
      <t>ウンエイ</t>
    </rPh>
    <rPh sb="56" eb="58">
      <t>キバン</t>
    </rPh>
    <rPh sb="59" eb="61">
      <t>ゼイジャク</t>
    </rPh>
    <rPh sb="122" eb="124">
      <t>シュウエキ</t>
    </rPh>
    <rPh sb="124" eb="126">
      <t>ヒリツ</t>
    </rPh>
    <rPh sb="127" eb="128">
      <t>タカ</t>
    </rPh>
    <phoneticPr fontId="4"/>
  </si>
  <si>
    <t>　本市の簡易水道事業は、平成２９年度に全て事業統合を行い朝来市水道事業として一本化する予定であるが、各水道施設が離れているため、各施設の統合・接続については行わず、経営統合のみ実施し事業運営を実施していく。認可変更については、平成２８年度中に申請する。
　上水道事業及び簡易水道事業は、すでに料金体系を統一しており、簡易水道事業の運転管理及び維持管理については、既に一括して同部署で行っており、今後も現体制で実施していく。</t>
    <rPh sb="1" eb="2">
      <t>ホン</t>
    </rPh>
    <rPh sb="2" eb="3">
      <t>シ</t>
    </rPh>
    <rPh sb="4" eb="6">
      <t>カンイ</t>
    </rPh>
    <rPh sb="6" eb="8">
      <t>スイドウ</t>
    </rPh>
    <rPh sb="8" eb="10">
      <t>ジギョウ</t>
    </rPh>
    <rPh sb="12" eb="14">
      <t>ヘイセイ</t>
    </rPh>
    <rPh sb="16" eb="18">
      <t>ネンド</t>
    </rPh>
    <rPh sb="19" eb="20">
      <t>スベ</t>
    </rPh>
    <rPh sb="21" eb="23">
      <t>ジギョウ</t>
    </rPh>
    <rPh sb="23" eb="25">
      <t>トウゴウ</t>
    </rPh>
    <rPh sb="26" eb="27">
      <t>オコナ</t>
    </rPh>
    <rPh sb="28" eb="30">
      <t>アサゴ</t>
    </rPh>
    <rPh sb="30" eb="31">
      <t>シ</t>
    </rPh>
    <rPh sb="31" eb="33">
      <t>スイドウ</t>
    </rPh>
    <rPh sb="33" eb="35">
      <t>ジギョウ</t>
    </rPh>
    <rPh sb="38" eb="41">
      <t>イッポンカ</t>
    </rPh>
    <rPh sb="43" eb="45">
      <t>ヨテイ</t>
    </rPh>
    <rPh sb="50" eb="51">
      <t>カク</t>
    </rPh>
    <rPh sb="51" eb="53">
      <t>スイドウ</t>
    </rPh>
    <rPh sb="53" eb="55">
      <t>シセツ</t>
    </rPh>
    <rPh sb="56" eb="57">
      <t>ハナ</t>
    </rPh>
    <rPh sb="64" eb="67">
      <t>カクシセツ</t>
    </rPh>
    <rPh sb="68" eb="70">
      <t>トウゴウ</t>
    </rPh>
    <rPh sb="71" eb="73">
      <t>セツゾク</t>
    </rPh>
    <rPh sb="78" eb="79">
      <t>オコナ</t>
    </rPh>
    <rPh sb="82" eb="84">
      <t>ケイエイ</t>
    </rPh>
    <rPh sb="84" eb="86">
      <t>トウゴウ</t>
    </rPh>
    <rPh sb="88" eb="90">
      <t>ジッシ</t>
    </rPh>
    <rPh sb="91" eb="93">
      <t>ジギョウ</t>
    </rPh>
    <rPh sb="93" eb="95">
      <t>ウンエイ</t>
    </rPh>
    <rPh sb="96" eb="98">
      <t>ジッシ</t>
    </rPh>
    <rPh sb="103" eb="105">
      <t>ニンカ</t>
    </rPh>
    <rPh sb="105" eb="107">
      <t>ヘンコウ</t>
    </rPh>
    <rPh sb="113" eb="115">
      <t>ヘイセイ</t>
    </rPh>
    <rPh sb="117" eb="119">
      <t>ネンド</t>
    </rPh>
    <rPh sb="119" eb="120">
      <t>ナカ</t>
    </rPh>
    <rPh sb="121" eb="123">
      <t>シンセイ</t>
    </rPh>
    <rPh sb="128" eb="129">
      <t>ウエ</t>
    </rPh>
    <rPh sb="129" eb="131">
      <t>スイドウ</t>
    </rPh>
    <rPh sb="131" eb="133">
      <t>ジギョウ</t>
    </rPh>
    <rPh sb="133" eb="134">
      <t>オヨ</t>
    </rPh>
    <rPh sb="135" eb="137">
      <t>カンイ</t>
    </rPh>
    <rPh sb="137" eb="139">
      <t>スイドウ</t>
    </rPh>
    <rPh sb="139" eb="141">
      <t>ジギョウ</t>
    </rPh>
    <rPh sb="146" eb="148">
      <t>リョウキン</t>
    </rPh>
    <rPh sb="148" eb="150">
      <t>タイケイ</t>
    </rPh>
    <rPh sb="151" eb="153">
      <t>トウイツ</t>
    </rPh>
    <rPh sb="158" eb="160">
      <t>カンイ</t>
    </rPh>
    <rPh sb="160" eb="162">
      <t>スイドウ</t>
    </rPh>
    <rPh sb="162" eb="164">
      <t>ジギョウ</t>
    </rPh>
    <rPh sb="165" eb="167">
      <t>ウンテン</t>
    </rPh>
    <phoneticPr fontId="4"/>
  </si>
  <si>
    <t>　平成２９年度から上水道への経営統合に向けた資産調査を実施し統合に向けての準備段階であり、経営統合後の上水道事業においてアセットマネジメントを実施する予定としている。
　施設や管路の健全性を維持することが安定した給水を行うための条件となりますが、更新には多額の資金が必要となるため、効率的な投資となるよう検討します。</t>
    <rPh sb="1" eb="3">
      <t>ヘイセイ</t>
    </rPh>
    <rPh sb="5" eb="7">
      <t>ネンド</t>
    </rPh>
    <rPh sb="9" eb="10">
      <t>ウエ</t>
    </rPh>
    <rPh sb="10" eb="12">
      <t>スイドウ</t>
    </rPh>
    <rPh sb="14" eb="16">
      <t>ケイエイ</t>
    </rPh>
    <rPh sb="16" eb="18">
      <t>トウゴウ</t>
    </rPh>
    <rPh sb="19" eb="20">
      <t>ム</t>
    </rPh>
    <rPh sb="22" eb="24">
      <t>シサン</t>
    </rPh>
    <rPh sb="24" eb="26">
      <t>チョウサ</t>
    </rPh>
    <rPh sb="30" eb="32">
      <t>トウゴウ</t>
    </rPh>
    <rPh sb="33" eb="34">
      <t>ム</t>
    </rPh>
    <rPh sb="37" eb="39">
      <t>ジュンビ</t>
    </rPh>
    <rPh sb="39" eb="41">
      <t>ダンカイ</t>
    </rPh>
    <rPh sb="45" eb="47">
      <t>ケイエイ</t>
    </rPh>
    <rPh sb="47" eb="49">
      <t>トウゴウ</t>
    </rPh>
    <rPh sb="49" eb="50">
      <t>ゴ</t>
    </rPh>
    <rPh sb="51" eb="52">
      <t>ウエ</t>
    </rPh>
    <rPh sb="52" eb="54">
      <t>スイドウ</t>
    </rPh>
    <rPh sb="54" eb="56">
      <t>ジギョウ</t>
    </rPh>
    <rPh sb="71" eb="73">
      <t>ジッシ</t>
    </rPh>
    <rPh sb="75" eb="77">
      <t>ヨテイ</t>
    </rPh>
    <rPh sb="85" eb="87">
      <t>シセツ</t>
    </rPh>
    <rPh sb="88" eb="90">
      <t>カンロ</t>
    </rPh>
    <rPh sb="91" eb="94">
      <t>ケンゼンセイ</t>
    </rPh>
    <rPh sb="95" eb="97">
      <t>イジ</t>
    </rPh>
    <rPh sb="102" eb="104">
      <t>アンテイ</t>
    </rPh>
    <rPh sb="106" eb="108">
      <t>キュウスイ</t>
    </rPh>
    <rPh sb="109" eb="110">
      <t>オコナ</t>
    </rPh>
    <rPh sb="114" eb="116">
      <t>ジョウケン</t>
    </rPh>
    <rPh sb="123" eb="125">
      <t>コウシン</t>
    </rPh>
    <rPh sb="127" eb="129">
      <t>タガク</t>
    </rPh>
    <rPh sb="130" eb="132">
      <t>シキン</t>
    </rPh>
    <rPh sb="133" eb="135">
      <t>ヒツヨウ</t>
    </rPh>
    <rPh sb="141" eb="144">
      <t>コウリツテキ</t>
    </rPh>
    <rPh sb="145" eb="147">
      <t>トウシ</t>
    </rPh>
    <rPh sb="152" eb="15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</si>
</sst>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370752"/>
        <c:axId val="833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83370752"/>
        <c:axId val="83372672"/>
      </c:lineChart>
      <c:dateAx>
        <c:axId val="83370752"/>
        <c:scaling>
          <c:orientation val="minMax"/>
        </c:scaling>
        <c:delete val="1"/>
        <c:axPos val="b"/>
        <c:numFmt formatCode="ge" sourceLinked="1"/>
        <c:majorTickMark val="none"/>
        <c:minorTickMark val="none"/>
        <c:tickLblPos val="none"/>
        <c:crossAx val="83372672"/>
        <c:crosses val="autoZero"/>
        <c:auto val="1"/>
        <c:lblOffset val="100"/>
        <c:baseTimeUnit val="years"/>
      </c:dateAx>
      <c:valAx>
        <c:axId val="833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51.17</c:v>
                </c:pt>
                <c:pt idx="1">
                  <c:v>51.13</c:v>
                </c:pt>
                <c:pt idx="2">
                  <c:v>47.52</c:v>
                </c:pt>
                <c:pt idx="3">
                  <c:v>51.31</c:v>
                </c:pt>
                <c:pt idx="4">
                  <c:v>49.39</c:v>
                </c:pt>
              </c:numCache>
            </c:numRef>
          </c:val>
        </c:ser>
        <c:dLbls>
          <c:showLegendKey val="0"/>
          <c:showVal val="0"/>
          <c:showCatName val="0"/>
          <c:showSerName val="0"/>
          <c:showPercent val="0"/>
          <c:showBubbleSize val="0"/>
        </c:dLbls>
        <c:gapWidth val="150"/>
        <c:axId val="85361792"/>
        <c:axId val="8536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85361792"/>
        <c:axId val="85363712"/>
      </c:lineChart>
      <c:dateAx>
        <c:axId val="85361792"/>
        <c:scaling>
          <c:orientation val="minMax"/>
        </c:scaling>
        <c:delete val="1"/>
        <c:axPos val="b"/>
        <c:numFmt formatCode="ge" sourceLinked="1"/>
        <c:majorTickMark val="none"/>
        <c:minorTickMark val="none"/>
        <c:tickLblPos val="none"/>
        <c:crossAx val="85363712"/>
        <c:crosses val="autoZero"/>
        <c:auto val="1"/>
        <c:lblOffset val="100"/>
        <c:baseTimeUnit val="years"/>
      </c:dateAx>
      <c:valAx>
        <c:axId val="8536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84.26</c:v>
                </c:pt>
                <c:pt idx="1">
                  <c:v>84.03</c:v>
                </c:pt>
                <c:pt idx="2">
                  <c:v>83.62</c:v>
                </c:pt>
                <c:pt idx="3">
                  <c:v>84.26</c:v>
                </c:pt>
                <c:pt idx="4">
                  <c:v>75.510000000000005</c:v>
                </c:pt>
              </c:numCache>
            </c:numRef>
          </c:val>
        </c:ser>
        <c:dLbls>
          <c:showLegendKey val="0"/>
          <c:showVal val="0"/>
          <c:showCatName val="0"/>
          <c:showSerName val="0"/>
          <c:showPercent val="0"/>
          <c:showBubbleSize val="0"/>
        </c:dLbls>
        <c:gapWidth val="150"/>
        <c:axId val="86459136"/>
        <c:axId val="864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86459136"/>
        <c:axId val="86461056"/>
      </c:lineChart>
      <c:dateAx>
        <c:axId val="86459136"/>
        <c:scaling>
          <c:orientation val="minMax"/>
        </c:scaling>
        <c:delete val="1"/>
        <c:axPos val="b"/>
        <c:numFmt formatCode="ge" sourceLinked="1"/>
        <c:majorTickMark val="none"/>
        <c:minorTickMark val="none"/>
        <c:tickLblPos val="none"/>
        <c:crossAx val="86461056"/>
        <c:crosses val="autoZero"/>
        <c:auto val="1"/>
        <c:lblOffset val="100"/>
        <c:baseTimeUnit val="years"/>
      </c:dateAx>
      <c:valAx>
        <c:axId val="864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59.25</c:v>
                </c:pt>
                <c:pt idx="1">
                  <c:v>56.71</c:v>
                </c:pt>
                <c:pt idx="2">
                  <c:v>53.18</c:v>
                </c:pt>
                <c:pt idx="3">
                  <c:v>54.06</c:v>
                </c:pt>
                <c:pt idx="4">
                  <c:v>53.25</c:v>
                </c:pt>
              </c:numCache>
            </c:numRef>
          </c:val>
        </c:ser>
        <c:dLbls>
          <c:showLegendKey val="0"/>
          <c:showVal val="0"/>
          <c:showCatName val="0"/>
          <c:showSerName val="0"/>
          <c:showPercent val="0"/>
          <c:showBubbleSize val="0"/>
        </c:dLbls>
        <c:gapWidth val="150"/>
        <c:axId val="83415424"/>
        <c:axId val="834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83415424"/>
        <c:axId val="83417344"/>
      </c:lineChart>
      <c:dateAx>
        <c:axId val="83415424"/>
        <c:scaling>
          <c:orientation val="minMax"/>
        </c:scaling>
        <c:delete val="1"/>
        <c:axPos val="b"/>
        <c:numFmt formatCode="ge" sourceLinked="1"/>
        <c:majorTickMark val="none"/>
        <c:minorTickMark val="none"/>
        <c:tickLblPos val="none"/>
        <c:crossAx val="83417344"/>
        <c:crosses val="autoZero"/>
        <c:auto val="1"/>
        <c:lblOffset val="100"/>
        <c:baseTimeUnit val="years"/>
      </c:dateAx>
      <c:valAx>
        <c:axId val="834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722240"/>
        <c:axId val="837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722240"/>
        <c:axId val="83724160"/>
      </c:lineChart>
      <c:dateAx>
        <c:axId val="83722240"/>
        <c:scaling>
          <c:orientation val="minMax"/>
        </c:scaling>
        <c:delete val="1"/>
        <c:axPos val="b"/>
        <c:numFmt formatCode="ge" sourceLinked="1"/>
        <c:majorTickMark val="none"/>
        <c:minorTickMark val="none"/>
        <c:tickLblPos val="none"/>
        <c:crossAx val="83724160"/>
        <c:crosses val="autoZero"/>
        <c:auto val="1"/>
        <c:lblOffset val="100"/>
        <c:baseTimeUnit val="years"/>
      </c:dateAx>
      <c:valAx>
        <c:axId val="837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750272"/>
        <c:axId val="840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750272"/>
        <c:axId val="84018688"/>
      </c:lineChart>
      <c:dateAx>
        <c:axId val="83750272"/>
        <c:scaling>
          <c:orientation val="minMax"/>
        </c:scaling>
        <c:delete val="1"/>
        <c:axPos val="b"/>
        <c:numFmt formatCode="ge" sourceLinked="1"/>
        <c:majorTickMark val="none"/>
        <c:minorTickMark val="none"/>
        <c:tickLblPos val="none"/>
        <c:crossAx val="84018688"/>
        <c:crosses val="autoZero"/>
        <c:auto val="1"/>
        <c:lblOffset val="100"/>
        <c:baseTimeUnit val="years"/>
      </c:dateAx>
      <c:valAx>
        <c:axId val="840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055168"/>
        <c:axId val="840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055168"/>
        <c:axId val="84057088"/>
      </c:lineChart>
      <c:dateAx>
        <c:axId val="84055168"/>
        <c:scaling>
          <c:orientation val="minMax"/>
        </c:scaling>
        <c:delete val="1"/>
        <c:axPos val="b"/>
        <c:numFmt formatCode="ge" sourceLinked="1"/>
        <c:majorTickMark val="none"/>
        <c:minorTickMark val="none"/>
        <c:tickLblPos val="none"/>
        <c:crossAx val="84057088"/>
        <c:crosses val="autoZero"/>
        <c:auto val="1"/>
        <c:lblOffset val="100"/>
        <c:baseTimeUnit val="years"/>
      </c:dateAx>
      <c:valAx>
        <c:axId val="840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091648"/>
        <c:axId val="840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091648"/>
        <c:axId val="84093568"/>
      </c:lineChart>
      <c:dateAx>
        <c:axId val="84091648"/>
        <c:scaling>
          <c:orientation val="minMax"/>
        </c:scaling>
        <c:delete val="1"/>
        <c:axPos val="b"/>
        <c:numFmt formatCode="ge" sourceLinked="1"/>
        <c:majorTickMark val="none"/>
        <c:minorTickMark val="none"/>
        <c:tickLblPos val="none"/>
        <c:crossAx val="84093568"/>
        <c:crosses val="autoZero"/>
        <c:auto val="1"/>
        <c:lblOffset val="100"/>
        <c:baseTimeUnit val="years"/>
      </c:dateAx>
      <c:valAx>
        <c:axId val="840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2538.4299999999998</c:v>
                </c:pt>
                <c:pt idx="1">
                  <c:v>2421.8200000000002</c:v>
                </c:pt>
                <c:pt idx="2">
                  <c:v>2438.42</c:v>
                </c:pt>
                <c:pt idx="3">
                  <c:v>2314.4499999999998</c:v>
                </c:pt>
                <c:pt idx="4">
                  <c:v>2132.14</c:v>
                </c:pt>
              </c:numCache>
            </c:numRef>
          </c:val>
        </c:ser>
        <c:dLbls>
          <c:showLegendKey val="0"/>
          <c:showVal val="0"/>
          <c:showCatName val="0"/>
          <c:showSerName val="0"/>
          <c:showPercent val="0"/>
          <c:showBubbleSize val="0"/>
        </c:dLbls>
        <c:gapWidth val="150"/>
        <c:axId val="84136320"/>
        <c:axId val="841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84136320"/>
        <c:axId val="84138240"/>
      </c:lineChart>
      <c:dateAx>
        <c:axId val="84136320"/>
        <c:scaling>
          <c:orientation val="minMax"/>
        </c:scaling>
        <c:delete val="1"/>
        <c:axPos val="b"/>
        <c:numFmt formatCode="ge" sourceLinked="1"/>
        <c:majorTickMark val="none"/>
        <c:minorTickMark val="none"/>
        <c:tickLblPos val="none"/>
        <c:crossAx val="84138240"/>
        <c:crosses val="autoZero"/>
        <c:auto val="1"/>
        <c:lblOffset val="100"/>
        <c:baseTimeUnit val="years"/>
      </c:dateAx>
      <c:valAx>
        <c:axId val="841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37.090000000000003</c:v>
                </c:pt>
                <c:pt idx="1">
                  <c:v>35.44</c:v>
                </c:pt>
                <c:pt idx="2">
                  <c:v>32.619999999999997</c:v>
                </c:pt>
                <c:pt idx="3">
                  <c:v>34.53</c:v>
                </c:pt>
                <c:pt idx="4">
                  <c:v>35.07</c:v>
                </c:pt>
              </c:numCache>
            </c:numRef>
          </c:val>
        </c:ser>
        <c:dLbls>
          <c:showLegendKey val="0"/>
          <c:showVal val="0"/>
          <c:showCatName val="0"/>
          <c:showSerName val="0"/>
          <c:showPercent val="0"/>
          <c:showBubbleSize val="0"/>
        </c:dLbls>
        <c:gapWidth val="150"/>
        <c:axId val="84175104"/>
        <c:axId val="841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84175104"/>
        <c:axId val="84181376"/>
      </c:lineChart>
      <c:dateAx>
        <c:axId val="84175104"/>
        <c:scaling>
          <c:orientation val="minMax"/>
        </c:scaling>
        <c:delete val="1"/>
        <c:axPos val="b"/>
        <c:numFmt formatCode="ge" sourceLinked="1"/>
        <c:majorTickMark val="none"/>
        <c:minorTickMark val="none"/>
        <c:tickLblPos val="none"/>
        <c:crossAx val="84181376"/>
        <c:crosses val="autoZero"/>
        <c:auto val="1"/>
        <c:lblOffset val="100"/>
        <c:baseTimeUnit val="years"/>
      </c:dateAx>
      <c:valAx>
        <c:axId val="841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462.97</c:v>
                </c:pt>
                <c:pt idx="1">
                  <c:v>481.79</c:v>
                </c:pt>
                <c:pt idx="2">
                  <c:v>526.9</c:v>
                </c:pt>
                <c:pt idx="3">
                  <c:v>448.89</c:v>
                </c:pt>
                <c:pt idx="4">
                  <c:v>512.83000000000004</c:v>
                </c:pt>
              </c:numCache>
            </c:numRef>
          </c:val>
        </c:ser>
        <c:dLbls>
          <c:showLegendKey val="0"/>
          <c:showVal val="0"/>
          <c:showCatName val="0"/>
          <c:showSerName val="0"/>
          <c:showPercent val="0"/>
          <c:showBubbleSize val="0"/>
        </c:dLbls>
        <c:gapWidth val="150"/>
        <c:axId val="84207104"/>
        <c:axId val="842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84207104"/>
        <c:axId val="84209024"/>
      </c:lineChart>
      <c:dateAx>
        <c:axId val="84207104"/>
        <c:scaling>
          <c:orientation val="minMax"/>
        </c:scaling>
        <c:delete val="1"/>
        <c:axPos val="b"/>
        <c:numFmt formatCode="ge" sourceLinked="1"/>
        <c:majorTickMark val="none"/>
        <c:minorTickMark val="none"/>
        <c:tickLblPos val="none"/>
        <c:crossAx val="84209024"/>
        <c:crosses val="autoZero"/>
        <c:auto val="1"/>
        <c:lblOffset val="100"/>
        <c:baseTimeUnit val="years"/>
      </c:dateAx>
      <c:valAx>
        <c:axId val="842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朝来市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31854</v>
      </c>
      <c r="AJ8" s="55"/>
      <c r="AK8" s="55"/>
      <c r="AL8" s="55"/>
      <c r="AM8" s="55"/>
      <c r="AN8" s="55"/>
      <c r="AO8" s="55"/>
      <c r="AP8" s="56"/>
      <c r="AQ8" s="46">
        <f>データ!R6</f>
        <v>403.06</v>
      </c>
      <c r="AR8" s="46"/>
      <c r="AS8" s="46"/>
      <c r="AT8" s="46"/>
      <c r="AU8" s="46"/>
      <c r="AV8" s="46"/>
      <c r="AW8" s="46"/>
      <c r="AX8" s="46"/>
      <c r="AY8" s="46">
        <f>データ!S6</f>
        <v>79.03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1.54</v>
      </c>
      <c r="S10" s="46"/>
      <c r="T10" s="46"/>
      <c r="U10" s="46"/>
      <c r="V10" s="46"/>
      <c r="W10" s="46"/>
      <c r="X10" s="46"/>
      <c r="Y10" s="46"/>
      <c r="Z10" s="80">
        <f>データ!P6</f>
        <v>3070</v>
      </c>
      <c r="AA10" s="80"/>
      <c r="AB10" s="80"/>
      <c r="AC10" s="80"/>
      <c r="AD10" s="80"/>
      <c r="AE10" s="80"/>
      <c r="AF10" s="80"/>
      <c r="AG10" s="80"/>
      <c r="AH10" s="2"/>
      <c r="AI10" s="80">
        <f>データ!T6</f>
        <v>489</v>
      </c>
      <c r="AJ10" s="80"/>
      <c r="AK10" s="80"/>
      <c r="AL10" s="80"/>
      <c r="AM10" s="80"/>
      <c r="AN10" s="80"/>
      <c r="AO10" s="80"/>
      <c r="AP10" s="80"/>
      <c r="AQ10" s="46">
        <f>データ!U6</f>
        <v>3.63</v>
      </c>
      <c r="AR10" s="46"/>
      <c r="AS10" s="46"/>
      <c r="AT10" s="46"/>
      <c r="AU10" s="46"/>
      <c r="AV10" s="46"/>
      <c r="AW10" s="46"/>
      <c r="AX10" s="46"/>
      <c r="AY10" s="46">
        <f>データ!V6</f>
        <v>134.71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282251</v>
      </c>
      <c r="D6" s="31">
        <f t="shared" si="3"/>
        <v>47</v>
      </c>
      <c r="E6" s="31">
        <f t="shared" si="3"/>
        <v>1</v>
      </c>
      <c r="F6" s="31">
        <f t="shared" si="3"/>
        <v>0</v>
      </c>
      <c r="G6" s="31">
        <f t="shared" si="3"/>
        <v>0</v>
      </c>
      <c r="H6" s="31" t="str">
        <f t="shared" si="3"/>
        <v>兵庫県　朝来市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1.54</v>
      </c>
      <c r="P6" s="32">
        <f t="shared" si="3"/>
        <v>3070</v>
      </c>
      <c r="Q6" s="32">
        <f t="shared" si="3"/>
        <v>31854</v>
      </c>
      <c r="R6" s="32">
        <f t="shared" si="3"/>
        <v>403.06</v>
      </c>
      <c r="S6" s="32">
        <f t="shared" si="3"/>
        <v>79.03</v>
      </c>
      <c r="T6" s="32">
        <f t="shared" si="3"/>
        <v>489</v>
      </c>
      <c r="U6" s="32">
        <f t="shared" si="3"/>
        <v>3.63</v>
      </c>
      <c r="V6" s="32">
        <f t="shared" si="3"/>
        <v>134.71</v>
      </c>
      <c r="W6" s="33">
        <f>IF(W7="",NA(),W7)</f>
        <v>59.25</v>
      </c>
      <c r="X6" s="33">
        <f t="shared" ref="X6:AF6" si="4">IF(X7="",NA(),X7)</f>
        <v>56.71</v>
      </c>
      <c r="Y6" s="33">
        <f t="shared" si="4"/>
        <v>53.18</v>
      </c>
      <c r="Z6" s="33">
        <f t="shared" si="4"/>
        <v>54.06</v>
      </c>
      <c r="AA6" s="33">
        <f t="shared" si="4"/>
        <v>53.25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2538.4299999999998</v>
      </c>
      <c r="BE6" s="33">
        <f t="shared" ref="BE6:BM6" si="7">IF(BE7="",NA(),BE7)</f>
        <v>2421.8200000000002</v>
      </c>
      <c r="BF6" s="33">
        <f t="shared" si="7"/>
        <v>2438.42</v>
      </c>
      <c r="BG6" s="33">
        <f t="shared" si="7"/>
        <v>2314.4499999999998</v>
      </c>
      <c r="BH6" s="33">
        <f t="shared" si="7"/>
        <v>2132.14</v>
      </c>
      <c r="BI6" s="33">
        <f t="shared" si="7"/>
        <v>1442.51</v>
      </c>
      <c r="BJ6" s="33">
        <f t="shared" si="7"/>
        <v>1496.15</v>
      </c>
      <c r="BK6" s="33">
        <f t="shared" si="7"/>
        <v>1462.56</v>
      </c>
      <c r="BL6" s="33">
        <f t="shared" si="7"/>
        <v>1486.62</v>
      </c>
      <c r="BM6" s="33">
        <f t="shared" si="7"/>
        <v>1510.14</v>
      </c>
      <c r="BN6" s="32" t="str">
        <f>IF(BN7="","",IF(BN7="-","【-】","【"&amp;SUBSTITUTE(TEXT(BN7,"#,##0.00"),"-","△")&amp;"】"))</f>
        <v>【1,242.90】</v>
      </c>
      <c r="BO6" s="33">
        <f>IF(BO7="",NA(),BO7)</f>
        <v>37.090000000000003</v>
      </c>
      <c r="BP6" s="33">
        <f t="shared" ref="BP6:BX6" si="8">IF(BP7="",NA(),BP7)</f>
        <v>35.44</v>
      </c>
      <c r="BQ6" s="33">
        <f t="shared" si="8"/>
        <v>32.619999999999997</v>
      </c>
      <c r="BR6" s="33">
        <f t="shared" si="8"/>
        <v>34.53</v>
      </c>
      <c r="BS6" s="33">
        <f t="shared" si="8"/>
        <v>35.07</v>
      </c>
      <c r="BT6" s="33">
        <f t="shared" si="8"/>
        <v>33.299999999999997</v>
      </c>
      <c r="BU6" s="33">
        <f t="shared" si="8"/>
        <v>33.01</v>
      </c>
      <c r="BV6" s="33">
        <f t="shared" si="8"/>
        <v>32.39</v>
      </c>
      <c r="BW6" s="33">
        <f t="shared" si="8"/>
        <v>24.39</v>
      </c>
      <c r="BX6" s="33">
        <f t="shared" si="8"/>
        <v>22.67</v>
      </c>
      <c r="BY6" s="32" t="str">
        <f>IF(BY7="","",IF(BY7="-","【-】","【"&amp;SUBSTITUTE(TEXT(BY7,"#,##0.00"),"-","△")&amp;"】"))</f>
        <v>【33.35】</v>
      </c>
      <c r="BZ6" s="33">
        <f>IF(BZ7="",NA(),BZ7)</f>
        <v>462.97</v>
      </c>
      <c r="CA6" s="33">
        <f t="shared" ref="CA6:CI6" si="9">IF(CA7="",NA(),CA7)</f>
        <v>481.79</v>
      </c>
      <c r="CB6" s="33">
        <f t="shared" si="9"/>
        <v>526.9</v>
      </c>
      <c r="CC6" s="33">
        <f t="shared" si="9"/>
        <v>448.89</v>
      </c>
      <c r="CD6" s="33">
        <f t="shared" si="9"/>
        <v>512.83000000000004</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51.17</v>
      </c>
      <c r="CL6" s="33">
        <f t="shared" ref="CL6:CT6" si="10">IF(CL7="",NA(),CL7)</f>
        <v>51.13</v>
      </c>
      <c r="CM6" s="33">
        <f t="shared" si="10"/>
        <v>47.52</v>
      </c>
      <c r="CN6" s="33">
        <f t="shared" si="10"/>
        <v>51.31</v>
      </c>
      <c r="CO6" s="33">
        <f t="shared" si="10"/>
        <v>49.39</v>
      </c>
      <c r="CP6" s="33">
        <f t="shared" si="10"/>
        <v>50.66</v>
      </c>
      <c r="CQ6" s="33">
        <f t="shared" si="10"/>
        <v>51.11</v>
      </c>
      <c r="CR6" s="33">
        <f t="shared" si="10"/>
        <v>50.49</v>
      </c>
      <c r="CS6" s="33">
        <f t="shared" si="10"/>
        <v>48.36</v>
      </c>
      <c r="CT6" s="33">
        <f t="shared" si="10"/>
        <v>48.7</v>
      </c>
      <c r="CU6" s="32" t="str">
        <f>IF(CU7="","",IF(CU7="-","【-】","【"&amp;SUBSTITUTE(TEXT(CU7,"#,##0.00"),"-","△")&amp;"】"))</f>
        <v>【57.58】</v>
      </c>
      <c r="CV6" s="33">
        <f>IF(CV7="",NA(),CV7)</f>
        <v>84.26</v>
      </c>
      <c r="CW6" s="33">
        <f t="shared" ref="CW6:DE6" si="11">IF(CW7="",NA(),CW7)</f>
        <v>84.03</v>
      </c>
      <c r="CX6" s="33">
        <f t="shared" si="11"/>
        <v>83.62</v>
      </c>
      <c r="CY6" s="33">
        <f t="shared" si="11"/>
        <v>84.26</v>
      </c>
      <c r="CZ6" s="33">
        <f t="shared" si="11"/>
        <v>75.510000000000005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282251</v>
      </c>
      <c r="D7" s="35">
        <v>47</v>
      </c>
      <c r="E7" s="35">
        <v>1</v>
      </c>
      <c r="F7" s="35">
        <v>0</v>
      </c>
      <c r="G7" s="35">
        <v>0</v>
      </c>
      <c r="H7" s="35" t="s">
        <v>93</v>
      </c>
      <c r="I7" s="35" t="s">
        <v>94</v>
      </c>
      <c r="J7" s="35" t="s">
        <v>95</v>
      </c>
      <c r="K7" s="35" t="s">
        <v>96</v>
      </c>
      <c r="L7" s="35" t="s">
        <v>97</v>
      </c>
      <c r="M7" s="36" t="s">
        <v>98</v>
      </c>
      <c r="N7" s="36" t="s">
        <v>99</v>
      </c>
      <c r="O7" s="36">
        <v>1.54</v>
      </c>
      <c r="P7" s="36">
        <v>3070</v>
      </c>
      <c r="Q7" s="36">
        <v>31854</v>
      </c>
      <c r="R7" s="36">
        <v>403.06</v>
      </c>
      <c r="S7" s="36">
        <v>79.03</v>
      </c>
      <c r="T7" s="36">
        <v>489</v>
      </c>
      <c r="U7" s="36">
        <v>3.63</v>
      </c>
      <c r="V7" s="36">
        <v>134.71</v>
      </c>
      <c r="W7" s="36">
        <v>59.25</v>
      </c>
      <c r="X7" s="36">
        <v>56.71</v>
      </c>
      <c r="Y7" s="36">
        <v>53.18</v>
      </c>
      <c r="Z7" s="36">
        <v>54.06</v>
      </c>
      <c r="AA7" s="36">
        <v>53.25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2538.4299999999998</v>
      </c>
      <c r="BE7" s="36">
        <v>2421.8200000000002</v>
      </c>
      <c r="BF7" s="36">
        <v>2438.42</v>
      </c>
      <c r="BG7" s="36">
        <v>2314.4499999999998</v>
      </c>
      <c r="BH7" s="36">
        <v>2132.14</v>
      </c>
      <c r="BI7" s="36">
        <v>1442.51</v>
      </c>
      <c r="BJ7" s="36">
        <v>1496.15</v>
      </c>
      <c r="BK7" s="36">
        <v>1462.56</v>
      </c>
      <c r="BL7" s="36">
        <v>1486.62</v>
      </c>
      <c r="BM7" s="36">
        <v>1510.14</v>
      </c>
      <c r="BN7" s="36">
        <v>1242.9000000000001</v>
      </c>
      <c r="BO7" s="36">
        <v>37.090000000000003</v>
      </c>
      <c r="BP7" s="36">
        <v>35.44</v>
      </c>
      <c r="BQ7" s="36">
        <v>32.619999999999997</v>
      </c>
      <c r="BR7" s="36">
        <v>34.53</v>
      </c>
      <c r="BS7" s="36">
        <v>35.07</v>
      </c>
      <c r="BT7" s="36">
        <v>33.299999999999997</v>
      </c>
      <c r="BU7" s="36">
        <v>33.01</v>
      </c>
      <c r="BV7" s="36">
        <v>32.39</v>
      </c>
      <c r="BW7" s="36">
        <v>24.39</v>
      </c>
      <c r="BX7" s="36">
        <v>22.67</v>
      </c>
      <c r="BY7" s="36">
        <v>33.35</v>
      </c>
      <c r="BZ7" s="36">
        <v>462.97</v>
      </c>
      <c r="CA7" s="36">
        <v>481.79</v>
      </c>
      <c r="CB7" s="36">
        <v>526.9</v>
      </c>
      <c r="CC7" s="36">
        <v>448.89</v>
      </c>
      <c r="CD7" s="36">
        <v>512.83000000000004</v>
      </c>
      <c r="CE7" s="36">
        <v>526.57000000000005</v>
      </c>
      <c r="CF7" s="36">
        <v>523.08000000000004</v>
      </c>
      <c r="CG7" s="36">
        <v>530.83000000000004</v>
      </c>
      <c r="CH7" s="36">
        <v>734.18</v>
      </c>
      <c r="CI7" s="36">
        <v>789.62</v>
      </c>
      <c r="CJ7" s="36">
        <v>524.69000000000005</v>
      </c>
      <c r="CK7" s="36">
        <v>51.17</v>
      </c>
      <c r="CL7" s="36">
        <v>51.13</v>
      </c>
      <c r="CM7" s="36">
        <v>47.52</v>
      </c>
      <c r="CN7" s="36">
        <v>51.31</v>
      </c>
      <c r="CO7" s="36">
        <v>49.39</v>
      </c>
      <c r="CP7" s="36">
        <v>50.66</v>
      </c>
      <c r="CQ7" s="36">
        <v>51.11</v>
      </c>
      <c r="CR7" s="36">
        <v>50.49</v>
      </c>
      <c r="CS7" s="36">
        <v>48.36</v>
      </c>
      <c r="CT7" s="36">
        <v>48.7</v>
      </c>
      <c r="CU7" s="36">
        <v>57.58</v>
      </c>
      <c r="CV7" s="36">
        <v>84.26</v>
      </c>
      <c r="CW7" s="36">
        <v>84.03</v>
      </c>
      <c r="CX7" s="36">
        <v>83.62</v>
      </c>
      <c r="CY7" s="36">
        <v>84.26</v>
      </c>
      <c r="CZ7" s="36">
        <v>75.510000000000005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敏和</cp:lastModifiedBy>
  <dcterms:created xsi:type="dcterms:W3CDTF">2016-12-02T02:19:48Z</dcterms:created>
  <dcterms:modified xsi:type="dcterms:W3CDTF">2017-02-14T07:35:31Z</dcterms:modified>
  <cp:category/>
</cp:coreProperties>
</file>