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ma-zaisei (192.168.4.27)\■各種照会・通知関係■\H28年度\170207締切、経営比較分析表\提出\"/>
    </mc:Choice>
  </mc:AlternateContent>
  <workbookProtection workbookAlgorithmName="SHA-512" workbookHashValue="qat8tv2ilCFD3BKNxDRJcjHRtbGd9dEL7i7h1pt4c5xcvT9f+eiL0TLi9LlKWjBHAXS42DqIwA09vXVGTbugWQ==" workbookSaltValue="Oyu133O8ZmY9TJMpDekcOg==" workbookSpinCount="100000" lockStructure="1"/>
  <bookViews>
    <workbookView xWindow="0" yWindow="0" windowWidth="2304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<sst xmlns="http://schemas.openxmlformats.org/spreadsheetml/2006/main" count="220" uniqueCount="110">
  <si>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</si>
  <si>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</si>
  <si>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</si>
  <si>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</si>
  <si>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</si>
  <si>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</si>
  <si>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</si>
  <si>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</si>
  <si>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</si>
  <si>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</si>
  <si>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</si>
  <si>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</si>
  <si>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</si>
  <si>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</si>
  <si>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</si>
  <si>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</si>
  <si>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</si>
  <si>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</si>
  <si>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</si>
  <si>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</si>
  <si>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</si>
  <si>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</si>
  <si>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</si>
  <si>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</si>
  <si>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</si>
  <si>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</si>
  <si>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</si>
  <si>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</si>
  <si>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</si>
  <si>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</si>
  <si>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</si>
  <si>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</si>
  <si>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</si>
  <si>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</si>
  <si>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</si>
  <si>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</si>
  <si>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</si>
  <si>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</si>
  <si>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</si>
  <si>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</si>
  <si>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</si>
  <si>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</si>
  <si>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</si>
  <si>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</si>
  <si>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</si>
  <si>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</si>
  <si>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</si>
  <si>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</si>
  <si>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</si>
  <si>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</si>
  <si>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</si>
  <si>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</si>
  <si>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</si>
  <si>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</si>
  <si>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</si>
  <si>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</si>
  <si>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</si>
  <si>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</si>
  <si>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</si>
  <si>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</si>
  <si>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</si>
  <si>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</si>
  <si>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</si>
  <si>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</si>
  <si>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</si>
  <si>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</si>
  <si>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</si>
  <si>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</si>
  <si>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</si>
  <si>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</si>
  <si>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</si>
  <si>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</si>
  <si>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</si>
  <si>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</si>
  <si>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</si>
  <si>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</si>
  <si>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</si>
  <si>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</si>
  <si>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</si>
  <si>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</si>
  <si>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</si>
  <si>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</si>
  <si>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</si>
  <si>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</si>
  <si>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</si>
  <si>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</si>
  <si>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</si>
  <si>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</si>
  <si>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</si>
  <si>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</si>
  <si>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</si>
  <si>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</si>
  <si>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</si>
  <si>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</si>
  <si>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</si>
  <si>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</si>
  <si>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</si>
  <si>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</si>
  <si>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</si>
  <si>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</si>
  <si>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</si>
  <si>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</si>
  <si>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</si>
  <si>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</si>
  <si>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</si>
  <si>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</si>
  <si>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</si>
  <si>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平成7年度から建設事業を開始しているため、管渠等の老朽化は未だ見受けられないものの、本格的な人口減少社会の到来による使用料収入の減少が予測され、将来的な投資余力は減退の方向にある。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4"/>
  </si>
  <si>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次の『経営戦略（平成29年度～平成38年度）』策定における重要な検討課題である。
　②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98" eb="101">
      <t>カソカ</t>
    </rPh>
    <rPh sb="102" eb="105">
      <t>コウレイカ</t>
    </rPh>
    <rPh sb="106" eb="108">
      <t>シンコウ</t>
    </rPh>
    <rPh sb="119" eb="121">
      <t>シヨウ</t>
    </rPh>
    <rPh sb="141" eb="143">
      <t>ジシュ</t>
    </rPh>
    <rPh sb="143" eb="145">
      <t>ザイゲン</t>
    </rPh>
    <rPh sb="146" eb="148">
      <t>カクホ</t>
    </rPh>
    <rPh sb="215" eb="217">
      <t>シセツ</t>
    </rPh>
    <rPh sb="217" eb="219">
      <t>イジ</t>
    </rPh>
    <rPh sb="219" eb="221">
      <t>カンリ</t>
    </rPh>
    <rPh sb="222" eb="225">
      <t>コウリツカ</t>
    </rPh>
    <rPh sb="261" eb="263">
      <t>カイシ</t>
    </rPh>
    <rPh sb="277" eb="279">
      <t>シュホウ</t>
    </rPh>
    <rPh sb="282" eb="283">
      <t>チョウ</t>
    </rPh>
    <rPh sb="283" eb="286">
      <t>ジュミョウカ</t>
    </rPh>
    <rPh sb="286" eb="288">
      <t>タイサク</t>
    </rPh>
    <rPh sb="289" eb="290">
      <t>オコナ</t>
    </rPh>
    <rPh sb="297" eb="300">
      <t>コウリツテキ</t>
    </rPh>
    <rPh sb="301" eb="303">
      <t>イジ</t>
    </rPh>
    <rPh sb="303" eb="305">
      <t>カンリ</t>
    </rPh>
    <rPh sb="306" eb="308">
      <t>メザ</t>
    </rPh>
    <phoneticPr fontId="4"/>
  </si>
  <si>
    <t>　農業集落排水事業においては、平成18年度に全ての整備事業が完了していることから、新規接続及び使用料収入が伸び悩んでいる。
　経費回収率については年々良化しており、平成27年度は前年度より6.39％上昇し41.81％となったが、平均値52.19％には達していない。
　汚水処理原価についても349.29円/㎥で、前年度より良化しているが、それでも使用料単価146.02円/㎥に対して約2.4倍のコストが掛かっており、この差が使用料収入の不足となっている。汚水処理原価のうち、219.43円/㎥が維持管理費分、129.86円/㎥が資本費分であることから、施設稼働及び施設投資に見合うだけの有収水量が無いことは明らか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3" eb="65">
      <t>ケイヒ</t>
    </rPh>
    <rPh sb="65" eb="67">
      <t>カイシュウ</t>
    </rPh>
    <rPh sb="67" eb="68">
      <t>リツ</t>
    </rPh>
    <rPh sb="73" eb="75">
      <t>ネンネン</t>
    </rPh>
    <rPh sb="75" eb="77">
      <t>リョウカ</t>
    </rPh>
    <rPh sb="82" eb="84">
      <t>ヘイセイ</t>
    </rPh>
    <rPh sb="86" eb="88">
      <t>ネンド</t>
    </rPh>
    <rPh sb="114" eb="117">
      <t>ヘイキンチ</t>
    </rPh>
    <rPh sb="125" eb="126">
      <t>タッ</t>
    </rPh>
    <rPh sb="134" eb="136">
      <t>オスイ</t>
    </rPh>
    <rPh sb="136" eb="138">
      <t>ショリ</t>
    </rPh>
    <rPh sb="138" eb="140">
      <t>ゲンカ</t>
    </rPh>
    <rPh sb="156" eb="159">
      <t>ゼンネンド</t>
    </rPh>
    <rPh sb="161" eb="163">
      <t>リョウカ</t>
    </rPh>
    <rPh sb="173" eb="176">
      <t>シヨウリョウ</t>
    </rPh>
    <rPh sb="176" eb="178">
      <t>タンカ</t>
    </rPh>
    <rPh sb="184" eb="185">
      <t>エン</t>
    </rPh>
    <rPh sb="188" eb="189">
      <t>タイ</t>
    </rPh>
    <rPh sb="191" eb="192">
      <t>ヤク</t>
    </rPh>
    <rPh sb="195" eb="196">
      <t>バイ</t>
    </rPh>
    <rPh sb="201" eb="202">
      <t>カ</t>
    </rPh>
    <rPh sb="210" eb="211">
      <t>サ</t>
    </rPh>
    <rPh sb="212" eb="215">
      <t>シヨウリョウ</t>
    </rPh>
    <rPh sb="215" eb="217">
      <t>シュウニュウ</t>
    </rPh>
    <rPh sb="218" eb="220">
      <t>フソク</t>
    </rPh>
    <rPh sb="247" eb="249">
      <t>イジ</t>
    </rPh>
    <rPh sb="249" eb="251">
      <t>カンリ</t>
    </rPh>
    <rPh sb="264" eb="266">
      <t>シホン</t>
    </rPh>
    <rPh sb="266" eb="267">
      <t>ヒ</t>
    </rPh>
    <rPh sb="267" eb="268">
      <t>ブン</t>
    </rPh>
    <rPh sb="276" eb="278">
      <t>シセツ</t>
    </rPh>
    <rPh sb="278" eb="280">
      <t>カドウ</t>
    </rPh>
    <rPh sb="280" eb="281">
      <t>オヨ</t>
    </rPh>
    <rPh sb="282" eb="284">
      <t>シセツ</t>
    </rPh>
    <rPh sb="284" eb="286">
      <t>トウシ</t>
    </rPh>
    <rPh sb="287" eb="289">
      <t>ミア</t>
    </rPh>
    <rPh sb="293" eb="295">
      <t>ユウシュウ</t>
    </rPh>
    <rPh sb="295" eb="297">
      <t>スイリョウ</t>
    </rPh>
    <rPh sb="298" eb="299">
      <t>ナ</t>
    </rPh>
    <rPh sb="303" eb="304">
      <t>アキ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</si>
</sst>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0.3</c:v>
                </c:pt>
                <c:pt idx="1">
                  <c:v>0.18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49028608"/>
        <c:axId val="14902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149028608"/>
        <c:axId val="149029000"/>
      </c:lineChart>
      <c:dateAx>
        <c:axId val="149028608"/>
        <c:scaling>
          <c:orientation val="minMax"/>
        </c:scaling>
        <c:delete val="1"/>
        <c:axPos val="b"/>
        <c:numFmt formatCode="ge" sourceLinked="1"/>
        <c:majorTickMark val="none"/>
        <c:minorTickMark val="none"/>
        <c:tickLblPos val="none"/>
        <c:crossAx val="149029000"/>
        <c:crosses val="autoZero"/>
        <c:auto val="1"/>
        <c:lblOffset val="100"/>
        <c:baseTimeUnit val="years"/>
      </c:dateAx>
      <c:valAx>
        <c:axId val="14902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27.33</c:v>
                </c:pt>
                <c:pt idx="1">
                  <c:v>27.43</c:v>
                </c:pt>
                <c:pt idx="2">
                  <c:v>28.27</c:v>
                </c:pt>
                <c:pt idx="3">
                  <c:v>28.37</c:v>
                </c:pt>
                <c:pt idx="4">
                  <c:v>28.37</c:v>
                </c:pt>
              </c:numCache>
            </c:numRef>
          </c:val>
        </c:ser>
        <c:dLbls>
          <c:showLegendKey val="0"/>
          <c:showVal val="0"/>
          <c:showCatName val="0"/>
          <c:showSerName val="0"/>
          <c:showPercent val="0"/>
          <c:showBubbleSize val="0"/>
        </c:dLbls>
        <c:gapWidth val="150"/>
        <c:axId val="151474760"/>
        <c:axId val="15184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151474760"/>
        <c:axId val="151846792"/>
      </c:lineChart>
      <c:dateAx>
        <c:axId val="151474760"/>
        <c:scaling>
          <c:orientation val="minMax"/>
        </c:scaling>
        <c:delete val="1"/>
        <c:axPos val="b"/>
        <c:numFmt formatCode="ge" sourceLinked="1"/>
        <c:majorTickMark val="none"/>
        <c:minorTickMark val="none"/>
        <c:tickLblPos val="none"/>
        <c:crossAx val="151846792"/>
        <c:crosses val="autoZero"/>
        <c:auto val="1"/>
        <c:lblOffset val="100"/>
        <c:baseTimeUnit val="years"/>
      </c:dateAx>
      <c:valAx>
        <c:axId val="15184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7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58.92</c:v>
                </c:pt>
                <c:pt idx="1">
                  <c:v>58.56</c:v>
                </c:pt>
                <c:pt idx="2">
                  <c:v>60.6</c:v>
                </c:pt>
                <c:pt idx="3">
                  <c:v>64.239999999999995</c:v>
                </c:pt>
                <c:pt idx="4">
                  <c:v>66.010000000000005</c:v>
                </c:pt>
              </c:numCache>
            </c:numRef>
          </c:val>
        </c:ser>
        <c:dLbls>
          <c:showLegendKey val="0"/>
          <c:showVal val="0"/>
          <c:showCatName val="0"/>
          <c:showSerName val="0"/>
          <c:showPercent val="0"/>
          <c:showBubbleSize val="0"/>
        </c:dLbls>
        <c:gapWidth val="150"/>
        <c:axId val="151847968"/>
        <c:axId val="15184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151847968"/>
        <c:axId val="151848360"/>
      </c:lineChart>
      <c:dateAx>
        <c:axId val="151847968"/>
        <c:scaling>
          <c:orientation val="minMax"/>
        </c:scaling>
        <c:delete val="1"/>
        <c:axPos val="b"/>
        <c:numFmt formatCode="ge" sourceLinked="1"/>
        <c:majorTickMark val="none"/>
        <c:minorTickMark val="none"/>
        <c:tickLblPos val="none"/>
        <c:crossAx val="151848360"/>
        <c:crosses val="autoZero"/>
        <c:auto val="1"/>
        <c:lblOffset val="100"/>
        <c:baseTimeUnit val="years"/>
      </c:dateAx>
      <c:valAx>
        <c:axId val="15184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74.67</c:v>
                </c:pt>
                <c:pt idx="1">
                  <c:v>80.44</c:v>
                </c:pt>
                <c:pt idx="2">
                  <c:v>83.6</c:v>
                </c:pt>
                <c:pt idx="3">
                  <c:v>100.42</c:v>
                </c:pt>
                <c:pt idx="4">
                  <c:v>100.1</c:v>
                </c:pt>
              </c:numCache>
            </c:numRef>
          </c:val>
        </c:ser>
        <c:dLbls>
          <c:showLegendKey val="0"/>
          <c:showVal val="0"/>
          <c:showCatName val="0"/>
          <c:showSerName val="0"/>
          <c:showPercent val="0"/>
          <c:showBubbleSize val="0"/>
        </c:dLbls>
        <c:gapWidth val="150"/>
        <c:axId val="149030176"/>
        <c:axId val="14903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81.31</c:v>
                </c:pt>
                <c:pt idx="1">
                  <c:v>81.87</c:v>
                </c:pt>
                <c:pt idx="2">
                  <c:v>92.63</c:v>
                </c:pt>
                <c:pt idx="3">
                  <c:v>97.53</c:v>
                </c:pt>
                <c:pt idx="4">
                  <c:v>99.64</c:v>
                </c:pt>
              </c:numCache>
            </c:numRef>
          </c:val>
          <c:smooth val="0"/>
        </c:ser>
        <c:dLbls>
          <c:showLegendKey val="0"/>
          <c:showVal val="0"/>
          <c:showCatName val="0"/>
          <c:showSerName val="0"/>
          <c:showPercent val="0"/>
          <c:showBubbleSize val="0"/>
        </c:dLbls>
        <c:marker val="1"/>
        <c:smooth val="0"/>
        <c:axId val="149030176"/>
        <c:axId val="149030568"/>
      </c:lineChart>
      <c:dateAx>
        <c:axId val="149030176"/>
        <c:scaling>
          <c:orientation val="minMax"/>
        </c:scaling>
        <c:delete val="1"/>
        <c:axPos val="b"/>
        <c:numFmt formatCode="ge" sourceLinked="1"/>
        <c:majorTickMark val="none"/>
        <c:minorTickMark val="none"/>
        <c:tickLblPos val="none"/>
        <c:crossAx val="149030568"/>
        <c:crosses val="autoZero"/>
        <c:auto val="1"/>
        <c:lblOffset val="100"/>
        <c:baseTimeUnit val="years"/>
      </c:dateAx>
      <c:valAx>
        <c:axId val="14903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10.51</c:v>
                </c:pt>
                <c:pt idx="1">
                  <c:v>13.74</c:v>
                </c:pt>
                <c:pt idx="2">
                  <c:v>16.78</c:v>
                </c:pt>
                <c:pt idx="3">
                  <c:v>22.7</c:v>
                </c:pt>
                <c:pt idx="4">
                  <c:v>25.62</c:v>
                </c:pt>
              </c:numCache>
            </c:numRef>
          </c:val>
        </c:ser>
        <c:dLbls>
          <c:showLegendKey val="0"/>
          <c:showVal val="0"/>
          <c:showCatName val="0"/>
          <c:showSerName val="0"/>
          <c:showPercent val="0"/>
          <c:showBubbleSize val="0"/>
        </c:dLbls>
        <c:gapWidth val="150"/>
        <c:axId val="151387152"/>
        <c:axId val="15138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8.3000000000000007</c:v>
                </c:pt>
                <c:pt idx="1">
                  <c:v>10.37</c:v>
                </c:pt>
                <c:pt idx="2">
                  <c:v>10.77</c:v>
                </c:pt>
                <c:pt idx="3">
                  <c:v>20.68</c:v>
                </c:pt>
                <c:pt idx="4">
                  <c:v>22.41</c:v>
                </c:pt>
              </c:numCache>
            </c:numRef>
          </c:val>
          <c:smooth val="0"/>
        </c:ser>
        <c:dLbls>
          <c:showLegendKey val="0"/>
          <c:showVal val="0"/>
          <c:showCatName val="0"/>
          <c:showSerName val="0"/>
          <c:showPercent val="0"/>
          <c:showBubbleSize val="0"/>
        </c:dLbls>
        <c:marker val="1"/>
        <c:smooth val="0"/>
        <c:axId val="151387152"/>
        <c:axId val="151387544"/>
      </c:lineChart>
      <c:dateAx>
        <c:axId val="151387152"/>
        <c:scaling>
          <c:orientation val="minMax"/>
        </c:scaling>
        <c:delete val="1"/>
        <c:axPos val="b"/>
        <c:numFmt formatCode="ge" sourceLinked="1"/>
        <c:majorTickMark val="none"/>
        <c:minorTickMark val="none"/>
        <c:tickLblPos val="none"/>
        <c:crossAx val="151387544"/>
        <c:crosses val="autoZero"/>
        <c:auto val="1"/>
        <c:lblOffset val="100"/>
        <c:baseTimeUnit val="years"/>
      </c:dateAx>
      <c:valAx>
        <c:axId val="15138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8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390288"/>
        <c:axId val="15147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quot;-&quot;">
                  <c:v>0.08</c:v>
                </c:pt>
                <c:pt idx="4">
                  <c:v>0</c:v>
                </c:pt>
              </c:numCache>
            </c:numRef>
          </c:val>
          <c:smooth val="0"/>
        </c:ser>
        <c:dLbls>
          <c:showLegendKey val="0"/>
          <c:showVal val="0"/>
          <c:showCatName val="0"/>
          <c:showSerName val="0"/>
          <c:showPercent val="0"/>
          <c:showBubbleSize val="0"/>
        </c:dLbls>
        <c:marker val="1"/>
        <c:smooth val="0"/>
        <c:axId val="151390288"/>
        <c:axId val="151473584"/>
      </c:lineChart>
      <c:dateAx>
        <c:axId val="151390288"/>
        <c:scaling>
          <c:orientation val="minMax"/>
        </c:scaling>
        <c:delete val="1"/>
        <c:axPos val="b"/>
        <c:numFmt formatCode="ge" sourceLinked="1"/>
        <c:majorTickMark val="none"/>
        <c:minorTickMark val="none"/>
        <c:tickLblPos val="none"/>
        <c:crossAx val="151473584"/>
        <c:crosses val="autoZero"/>
        <c:auto val="1"/>
        <c:lblOffset val="100"/>
        <c:baseTimeUnit val="years"/>
      </c:dateAx>
      <c:valAx>
        <c:axId val="15147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1240.25</c:v>
                </c:pt>
                <c:pt idx="1">
                  <c:v>1453.19</c:v>
                </c:pt>
                <c:pt idx="2">
                  <c:v>1625.05</c:v>
                </c:pt>
                <c:pt idx="3">
                  <c:v>544.74</c:v>
                </c:pt>
                <c:pt idx="4">
                  <c:v>543.4</c:v>
                </c:pt>
              </c:numCache>
            </c:numRef>
          </c:val>
        </c:ser>
        <c:dLbls>
          <c:showLegendKey val="0"/>
          <c:showVal val="0"/>
          <c:showCatName val="0"/>
          <c:showSerName val="0"/>
          <c:showPercent val="0"/>
          <c:showBubbleSize val="0"/>
        </c:dLbls>
        <c:gapWidth val="150"/>
        <c:axId val="151475152"/>
        <c:axId val="15147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461.69</c:v>
                </c:pt>
                <c:pt idx="1">
                  <c:v>417.55</c:v>
                </c:pt>
                <c:pt idx="2">
                  <c:v>680.39</c:v>
                </c:pt>
                <c:pt idx="3">
                  <c:v>223.09</c:v>
                </c:pt>
                <c:pt idx="4">
                  <c:v>214.61</c:v>
                </c:pt>
              </c:numCache>
            </c:numRef>
          </c:val>
          <c:smooth val="0"/>
        </c:ser>
        <c:dLbls>
          <c:showLegendKey val="0"/>
          <c:showVal val="0"/>
          <c:showCatName val="0"/>
          <c:showSerName val="0"/>
          <c:showPercent val="0"/>
          <c:showBubbleSize val="0"/>
        </c:dLbls>
        <c:marker val="1"/>
        <c:smooth val="0"/>
        <c:axId val="151475152"/>
        <c:axId val="151475544"/>
      </c:lineChart>
      <c:dateAx>
        <c:axId val="151475152"/>
        <c:scaling>
          <c:orientation val="minMax"/>
        </c:scaling>
        <c:delete val="1"/>
        <c:axPos val="b"/>
        <c:numFmt formatCode="ge" sourceLinked="1"/>
        <c:majorTickMark val="none"/>
        <c:minorTickMark val="none"/>
        <c:tickLblPos val="none"/>
        <c:crossAx val="151475544"/>
        <c:crosses val="autoZero"/>
        <c:auto val="1"/>
        <c:lblOffset val="100"/>
        <c:baseTimeUnit val="years"/>
      </c:dateAx>
      <c:valAx>
        <c:axId val="15147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7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466.11</c:v>
                </c:pt>
                <c:pt idx="1">
                  <c:v>1254.78</c:v>
                </c:pt>
                <c:pt idx="2">
                  <c:v>426.17</c:v>
                </c:pt>
                <c:pt idx="3">
                  <c:v>20.93</c:v>
                </c:pt>
                <c:pt idx="4">
                  <c:v>18.71</c:v>
                </c:pt>
              </c:numCache>
            </c:numRef>
          </c:val>
        </c:ser>
        <c:dLbls>
          <c:showLegendKey val="0"/>
          <c:showVal val="0"/>
          <c:showCatName val="0"/>
          <c:showSerName val="0"/>
          <c:showPercent val="0"/>
          <c:showBubbleSize val="0"/>
        </c:dLbls>
        <c:gapWidth val="150"/>
        <c:axId val="151476720"/>
        <c:axId val="15147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173.77</c:v>
                </c:pt>
                <c:pt idx="1">
                  <c:v>224.58</c:v>
                </c:pt>
                <c:pt idx="2">
                  <c:v>268.19</c:v>
                </c:pt>
                <c:pt idx="3">
                  <c:v>33.03</c:v>
                </c:pt>
                <c:pt idx="4">
                  <c:v>29.45</c:v>
                </c:pt>
              </c:numCache>
            </c:numRef>
          </c:val>
          <c:smooth val="0"/>
        </c:ser>
        <c:dLbls>
          <c:showLegendKey val="0"/>
          <c:showVal val="0"/>
          <c:showCatName val="0"/>
          <c:showSerName val="0"/>
          <c:showPercent val="0"/>
          <c:showBubbleSize val="0"/>
        </c:dLbls>
        <c:marker val="1"/>
        <c:smooth val="0"/>
        <c:axId val="151476720"/>
        <c:axId val="151477112"/>
      </c:lineChart>
      <c:dateAx>
        <c:axId val="151476720"/>
        <c:scaling>
          <c:orientation val="minMax"/>
        </c:scaling>
        <c:delete val="1"/>
        <c:axPos val="b"/>
        <c:numFmt formatCode="ge" sourceLinked="1"/>
        <c:majorTickMark val="none"/>
        <c:minorTickMark val="none"/>
        <c:tickLblPos val="none"/>
        <c:crossAx val="151477112"/>
        <c:crosses val="autoZero"/>
        <c:auto val="1"/>
        <c:lblOffset val="100"/>
        <c:baseTimeUnit val="years"/>
      </c:dateAx>
      <c:valAx>
        <c:axId val="15147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7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4429.38</c:v>
                </c:pt>
                <c:pt idx="1">
                  <c:v>4285.8599999999997</c:v>
                </c:pt>
                <c:pt idx="2">
                  <c:v>4117.8599999999997</c:v>
                </c:pt>
                <c:pt idx="3">
                  <c:v>7566.6</c:v>
                </c:pt>
                <c:pt idx="4">
                  <c:v>7359.38</c:v>
                </c:pt>
              </c:numCache>
            </c:numRef>
          </c:val>
        </c:ser>
        <c:dLbls>
          <c:showLegendKey val="0"/>
          <c:showVal val="0"/>
          <c:showCatName val="0"/>
          <c:showSerName val="0"/>
          <c:showPercent val="0"/>
          <c:showBubbleSize val="0"/>
        </c:dLbls>
        <c:gapWidth val="150"/>
        <c:axId val="151577784"/>
        <c:axId val="15157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51577784"/>
        <c:axId val="151578176"/>
      </c:lineChart>
      <c:dateAx>
        <c:axId val="151577784"/>
        <c:scaling>
          <c:orientation val="minMax"/>
        </c:scaling>
        <c:delete val="1"/>
        <c:axPos val="b"/>
        <c:numFmt formatCode="ge" sourceLinked="1"/>
        <c:majorTickMark val="none"/>
        <c:minorTickMark val="none"/>
        <c:tickLblPos val="none"/>
        <c:crossAx val="151578176"/>
        <c:crosses val="autoZero"/>
        <c:auto val="1"/>
        <c:lblOffset val="100"/>
        <c:baseTimeUnit val="years"/>
      </c:dateAx>
      <c:valAx>
        <c:axId val="15157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7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18.75</c:v>
                </c:pt>
                <c:pt idx="1">
                  <c:v>23.26</c:v>
                </c:pt>
                <c:pt idx="2">
                  <c:v>26.72</c:v>
                </c:pt>
                <c:pt idx="3">
                  <c:v>35.42</c:v>
                </c:pt>
                <c:pt idx="4">
                  <c:v>41.81</c:v>
                </c:pt>
              </c:numCache>
            </c:numRef>
          </c:val>
        </c:ser>
        <c:dLbls>
          <c:showLegendKey val="0"/>
          <c:showVal val="0"/>
          <c:showCatName val="0"/>
          <c:showSerName val="0"/>
          <c:showPercent val="0"/>
          <c:showBubbleSize val="0"/>
        </c:dLbls>
        <c:gapWidth val="150"/>
        <c:axId val="151389896"/>
        <c:axId val="151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151389896"/>
        <c:axId val="151389504"/>
      </c:lineChart>
      <c:dateAx>
        <c:axId val="151389896"/>
        <c:scaling>
          <c:orientation val="minMax"/>
        </c:scaling>
        <c:delete val="1"/>
        <c:axPos val="b"/>
        <c:numFmt formatCode="ge" sourceLinked="1"/>
        <c:majorTickMark val="none"/>
        <c:minorTickMark val="none"/>
        <c:tickLblPos val="none"/>
        <c:crossAx val="151389504"/>
        <c:crosses val="autoZero"/>
        <c:auto val="1"/>
        <c:lblOffset val="100"/>
        <c:baseTimeUnit val="years"/>
      </c:dateAx>
      <c:valAx>
        <c:axId val="151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8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779.77</c:v>
                </c:pt>
                <c:pt idx="1">
                  <c:v>630.6</c:v>
                </c:pt>
                <c:pt idx="2">
                  <c:v>547.21</c:v>
                </c:pt>
                <c:pt idx="3">
                  <c:v>412.38</c:v>
                </c:pt>
                <c:pt idx="4">
                  <c:v>349.29</c:v>
                </c:pt>
              </c:numCache>
            </c:numRef>
          </c:val>
        </c:ser>
        <c:dLbls>
          <c:showLegendKey val="0"/>
          <c:showVal val="0"/>
          <c:showCatName val="0"/>
          <c:showSerName val="0"/>
          <c:showPercent val="0"/>
          <c:showBubbleSize val="0"/>
        </c:dLbls>
        <c:gapWidth val="150"/>
        <c:axId val="151579352"/>
        <c:axId val="1515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151579352"/>
        <c:axId val="151579744"/>
      </c:lineChart>
      <c:dateAx>
        <c:axId val="151579352"/>
        <c:scaling>
          <c:orientation val="minMax"/>
        </c:scaling>
        <c:delete val="1"/>
        <c:axPos val="b"/>
        <c:numFmt formatCode="ge" sourceLinked="1"/>
        <c:majorTickMark val="none"/>
        <c:minorTickMark val="none"/>
        <c:tickLblPos val="none"/>
        <c:crossAx val="151579744"/>
        <c:crosses val="autoZero"/>
        <c:auto val="1"/>
        <c:lblOffset val="100"/>
        <c:baseTimeUnit val="years"/>
      </c:dateAx>
      <c:valAx>
        <c:axId val="1515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7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7"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南あわじ市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49265</v>
      </c>
      <c r="AM8" s="64"/>
      <c r="AN8" s="64"/>
      <c r="AO8" s="64"/>
      <c r="AP8" s="64"/>
      <c r="AQ8" s="64"/>
      <c r="AR8" s="64"/>
      <c r="AS8" s="64"/>
      <c r="AT8" s="63">
        <f>データ!S6</f>
        <v>229.01</v>
      </c>
      <c r="AU8" s="63"/>
      <c r="AV8" s="63"/>
      <c r="AW8" s="63"/>
      <c r="AX8" s="63"/>
      <c r="AY8" s="63"/>
      <c r="AZ8" s="63"/>
      <c r="BA8" s="63"/>
      <c r="BB8" s="63">
        <f>データ!T6</f>
        <v>215.12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10.8</v>
      </c>
      <c r="J10" s="63"/>
      <c r="K10" s="63"/>
      <c r="L10" s="63"/>
      <c r="M10" s="63"/>
      <c r="N10" s="63"/>
      <c r="O10" s="63"/>
      <c r="P10" s="63">
        <f>データ!O6</f>
        <v>8.3699999999999992</v>
      </c>
      <c r="Q10" s="63"/>
      <c r="R10" s="63"/>
      <c r="S10" s="63"/>
      <c r="T10" s="63"/>
      <c r="U10" s="63"/>
      <c r="V10" s="63"/>
      <c r="W10" s="63">
        <f>データ!P6</f>
        <v>96.03</v>
      </c>
      <c r="X10" s="63"/>
      <c r="Y10" s="63"/>
      <c r="Z10" s="63"/>
      <c r="AA10" s="63"/>
      <c r="AB10" s="63"/>
      <c r="AC10" s="63"/>
      <c r="AD10" s="64">
        <f>データ!Q6</f>
        <v>2700</v>
      </c>
      <c r="AE10" s="64"/>
      <c r="AF10" s="64"/>
      <c r="AG10" s="64"/>
      <c r="AH10" s="64"/>
      <c r="AI10" s="64"/>
      <c r="AJ10" s="64"/>
      <c r="AK10" s="2"/>
      <c r="AL10" s="64">
        <f>データ!U6</f>
        <v>4104</v>
      </c>
      <c r="AM10" s="64"/>
      <c r="AN10" s="64"/>
      <c r="AO10" s="64"/>
      <c r="AP10" s="64"/>
      <c r="AQ10" s="64"/>
      <c r="AR10" s="64"/>
      <c r="AS10" s="64"/>
      <c r="AT10" s="63">
        <f>データ!V6</f>
        <v>1.26</v>
      </c>
      <c r="AU10" s="63"/>
      <c r="AV10" s="63"/>
      <c r="AW10" s="63"/>
      <c r="AX10" s="63"/>
      <c r="AY10" s="63"/>
      <c r="AZ10" s="63"/>
      <c r="BA10" s="63"/>
      <c r="BB10" s="63">
        <f>データ!W6</f>
        <v>3257.14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bqo9dE1ebcha5UcqBBEVmHArg2cexSHCXWMs0MVefK/TMFspcUURGXVig6yKaxHuEAOK8ZewRYBfP+Wbo5lgzA==" saltValue="LW3AgkfFFTs2wxMlVYoCKA=="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B1" workbookViewId="0">
      <selection activeCell="CE8" sqref="CE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282243</v>
      </c>
      <c r="D6" s="31">
        <f t="shared" si="3"/>
        <v>46</v>
      </c>
      <c r="E6" s="31">
        <f t="shared" si="3"/>
        <v>17</v>
      </c>
      <c r="F6" s="31">
        <f t="shared" si="3"/>
        <v>5</v>
      </c>
      <c r="G6" s="31">
        <f t="shared" si="3"/>
        <v>0</v>
      </c>
      <c r="H6" s="31" t="str">
        <f t="shared" si="3"/>
        <v>兵庫県　南あわじ市</v>
      </c>
      <c r="I6" s="31" t="str">
        <f t="shared" si="3"/>
        <v>法適用</v>
      </c>
      <c r="J6" s="31" t="str">
        <f t="shared" si="3"/>
        <v>下水道事業</v>
      </c>
      <c r="K6" s="31" t="str">
        <f t="shared" si="3"/>
        <v>農業集落排水</v>
      </c>
      <c r="L6" s="31" t="str">
        <f t="shared" si="3"/>
        <v>F2</v>
      </c>
      <c r="M6" s="32" t="str">
        <f t="shared" si="3"/>
        <v>-</v>
      </c>
      <c r="N6" s="32">
        <f t="shared" si="3"/>
        <v>10.8</v>
      </c>
      <c r="O6" s="32">
        <f t="shared" si="3"/>
        <v>8.3699999999999992</v>
      </c>
      <c r="P6" s="32">
        <f t="shared" si="3"/>
        <v>96.03</v>
      </c>
      <c r="Q6" s="32">
        <f t="shared" si="3"/>
        <v>2700</v>
      </c>
      <c r="R6" s="32">
        <f t="shared" si="3"/>
        <v>49265</v>
      </c>
      <c r="S6" s="32">
        <f t="shared" si="3"/>
        <v>229.01</v>
      </c>
      <c r="T6" s="32">
        <f t="shared" si="3"/>
        <v>215.12</v>
      </c>
      <c r="U6" s="32">
        <f t="shared" si="3"/>
        <v>4104</v>
      </c>
      <c r="V6" s="32">
        <f t="shared" si="3"/>
        <v>1.26</v>
      </c>
      <c r="W6" s="32">
        <f t="shared" si="3"/>
        <v>3257.14</v>
      </c>
      <c r="X6" s="33">
        <f>IF(X7="",NA(),X7)</f>
        <v>74.67</v>
      </c>
      <c r="Y6" s="33">
        <f t="shared" ref="Y6:AG6" si="4">IF(Y7="",NA(),Y7)</f>
        <v>80.44</v>
      </c>
      <c r="Z6" s="33">
        <f t="shared" si="4"/>
        <v>83.6</v>
      </c>
      <c r="AA6" s="33">
        <f t="shared" si="4"/>
        <v>100.42</v>
      </c>
      <c r="AB6" s="33">
        <f t="shared" si="4"/>
        <v>100.1</v>
      </c>
      <c r="AC6" s="33">
        <f t="shared" si="4"/>
        <v>81.31</v>
      </c>
      <c r="AD6" s="33">
        <f t="shared" si="4"/>
        <v>81.87</v>
      </c>
      <c r="AE6" s="33">
        <f t="shared" si="4"/>
        <v>92.63</v>
      </c>
      <c r="AF6" s="33">
        <f t="shared" si="4"/>
        <v>97.53</v>
      </c>
      <c r="AG6" s="33">
        <f t="shared" si="4"/>
        <v>99.64</v>
      </c>
      <c r="AH6" s="32" t="str">
        <f>IF(AH7="","",IF(AH7="-","【-】","【"&amp;SUBSTITUTE(TEXT(AH7,"#,##0.00"),"-","△")&amp;"】"))</f>
        <v>【99.88】</v>
      </c>
      <c r="AI6" s="33">
        <f>IF(AI7="",NA(),AI7)</f>
        <v>1240.25</v>
      </c>
      <c r="AJ6" s="33">
        <f t="shared" ref="AJ6:AR6" si="5">IF(AJ7="",NA(),AJ7)</f>
        <v>1453.19</v>
      </c>
      <c r="AK6" s="33">
        <f t="shared" si="5"/>
        <v>1625.05</v>
      </c>
      <c r="AL6" s="33">
        <f t="shared" si="5"/>
        <v>544.74</v>
      </c>
      <c r="AM6" s="33">
        <f t="shared" si="5"/>
        <v>543.4</v>
      </c>
      <c r="AN6" s="33">
        <f t="shared" si="5"/>
        <v>461.69</v>
      </c>
      <c r="AO6" s="33">
        <f t="shared" si="5"/>
        <v>417.55</v>
      </c>
      <c r="AP6" s="33">
        <f t="shared" si="5"/>
        <v>680.39</v>
      </c>
      <c r="AQ6" s="33">
        <f t="shared" si="5"/>
        <v>223.09</v>
      </c>
      <c r="AR6" s="33">
        <f t="shared" si="5"/>
        <v>214.61</v>
      </c>
      <c r="AS6" s="32" t="str">
        <f>IF(AS7="","",IF(AS7="-","【-】","【"&amp;SUBSTITUTE(TEXT(AS7,"#,##0.00"),"-","△")&amp;"】"))</f>
        <v>【203.67】</v>
      </c>
      <c r="AT6" s="33">
        <f>IF(AT7="",NA(),AT7)</f>
        <v>466.11</v>
      </c>
      <c r="AU6" s="33">
        <f t="shared" ref="AU6:BC6" si="6">IF(AU7="",NA(),AU7)</f>
        <v>1254.78</v>
      </c>
      <c r="AV6" s="33">
        <f t="shared" si="6"/>
        <v>426.17</v>
      </c>
      <c r="AW6" s="33">
        <f t="shared" si="6"/>
        <v>20.93</v>
      </c>
      <c r="AX6" s="33">
        <f t="shared" si="6"/>
        <v>18.71</v>
      </c>
      <c r="AY6" s="33">
        <f t="shared" si="6"/>
        <v>173.77</v>
      </c>
      <c r="AZ6" s="33">
        <f t="shared" si="6"/>
        <v>224.58</v>
      </c>
      <c r="BA6" s="33">
        <f t="shared" si="6"/>
        <v>268.19</v>
      </c>
      <c r="BB6" s="33">
        <f t="shared" si="6"/>
        <v>33.03</v>
      </c>
      <c r="BC6" s="33">
        <f t="shared" si="6"/>
        <v>29.45</v>
      </c>
      <c r="BD6" s="32" t="str">
        <f>IF(BD7="","",IF(BD7="-","【-】","【"&amp;SUBSTITUTE(TEXT(BD7,"#,##0.00"),"-","△")&amp;"】"))</f>
        <v>【34.01】</v>
      </c>
      <c r="BE6" s="33">
        <f>IF(BE7="",NA(),BE7)</f>
        <v>4429.38</v>
      </c>
      <c r="BF6" s="33">
        <f t="shared" ref="BF6:BN6" si="7">IF(BF7="",NA(),BF7)</f>
        <v>4285.8599999999997</v>
      </c>
      <c r="BG6" s="33">
        <f t="shared" si="7"/>
        <v>4117.8599999999997</v>
      </c>
      <c r="BH6" s="33">
        <f t="shared" si="7"/>
        <v>7566.6</v>
      </c>
      <c r="BI6" s="33">
        <f t="shared" si="7"/>
        <v>7359.38</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18.75</v>
      </c>
      <c r="BQ6" s="33">
        <f t="shared" ref="BQ6:BY6" si="8">IF(BQ7="",NA(),BQ7)</f>
        <v>23.26</v>
      </c>
      <c r="BR6" s="33">
        <f t="shared" si="8"/>
        <v>26.72</v>
      </c>
      <c r="BS6" s="33">
        <f t="shared" si="8"/>
        <v>35.42</v>
      </c>
      <c r="BT6" s="33">
        <f t="shared" si="8"/>
        <v>41.81</v>
      </c>
      <c r="BU6" s="33">
        <f t="shared" si="8"/>
        <v>42.13</v>
      </c>
      <c r="BV6" s="33">
        <f t="shared" si="8"/>
        <v>42.48</v>
      </c>
      <c r="BW6" s="33">
        <f t="shared" si="8"/>
        <v>41.04</v>
      </c>
      <c r="BX6" s="33">
        <f t="shared" si="8"/>
        <v>50.82</v>
      </c>
      <c r="BY6" s="33">
        <f t="shared" si="8"/>
        <v>52.19</v>
      </c>
      <c r="BZ6" s="32" t="str">
        <f>IF(BZ7="","",IF(BZ7="-","【-】","【"&amp;SUBSTITUTE(TEXT(BZ7,"#,##0.00"),"-","△")&amp;"】"))</f>
        <v>【52.78】</v>
      </c>
      <c r="CA6" s="33">
        <f>IF(CA7="",NA(),CA7)</f>
        <v>779.77</v>
      </c>
      <c r="CB6" s="33">
        <f t="shared" ref="CB6:CJ6" si="9">IF(CB7="",NA(),CB7)</f>
        <v>630.6</v>
      </c>
      <c r="CC6" s="33">
        <f t="shared" si="9"/>
        <v>547.21</v>
      </c>
      <c r="CD6" s="33">
        <f t="shared" si="9"/>
        <v>412.38</v>
      </c>
      <c r="CE6" s="33">
        <f t="shared" si="9"/>
        <v>349.29</v>
      </c>
      <c r="CF6" s="33">
        <f t="shared" si="9"/>
        <v>348.41</v>
      </c>
      <c r="CG6" s="33">
        <f t="shared" si="9"/>
        <v>343.8</v>
      </c>
      <c r="CH6" s="33">
        <f t="shared" si="9"/>
        <v>357.08</v>
      </c>
      <c r="CI6" s="33">
        <f t="shared" si="9"/>
        <v>300.52</v>
      </c>
      <c r="CJ6" s="33">
        <f t="shared" si="9"/>
        <v>296.14</v>
      </c>
      <c r="CK6" s="32" t="str">
        <f>IF(CK7="","",IF(CK7="-","【-】","【"&amp;SUBSTITUTE(TEXT(CK7,"#,##0.00"),"-","△")&amp;"】"))</f>
        <v>【289.81】</v>
      </c>
      <c r="CL6" s="33">
        <f>IF(CL7="",NA(),CL7)</f>
        <v>27.33</v>
      </c>
      <c r="CM6" s="33">
        <f t="shared" ref="CM6:CU6" si="10">IF(CM7="",NA(),CM7)</f>
        <v>27.43</v>
      </c>
      <c r="CN6" s="33">
        <f t="shared" si="10"/>
        <v>28.27</v>
      </c>
      <c r="CO6" s="33">
        <f t="shared" si="10"/>
        <v>28.37</v>
      </c>
      <c r="CP6" s="33">
        <f t="shared" si="10"/>
        <v>28.37</v>
      </c>
      <c r="CQ6" s="33">
        <f t="shared" si="10"/>
        <v>46.85</v>
      </c>
      <c r="CR6" s="33">
        <f t="shared" si="10"/>
        <v>46.06</v>
      </c>
      <c r="CS6" s="33">
        <f t="shared" si="10"/>
        <v>45.95</v>
      </c>
      <c r="CT6" s="33">
        <f t="shared" si="10"/>
        <v>53.24</v>
      </c>
      <c r="CU6" s="33">
        <f t="shared" si="10"/>
        <v>52.31</v>
      </c>
      <c r="CV6" s="32" t="str">
        <f>IF(CV7="","",IF(CV7="-","【-】","【"&amp;SUBSTITUTE(TEXT(CV7,"#,##0.00"),"-","△")&amp;"】"))</f>
        <v>【52.74】</v>
      </c>
      <c r="CW6" s="33">
        <f>IF(CW7="",NA(),CW7)</f>
        <v>58.92</v>
      </c>
      <c r="CX6" s="33">
        <f t="shared" ref="CX6:DF6" si="11">IF(CX7="",NA(),CX7)</f>
        <v>58.56</v>
      </c>
      <c r="CY6" s="33">
        <f t="shared" si="11"/>
        <v>60.6</v>
      </c>
      <c r="CZ6" s="33">
        <f t="shared" si="11"/>
        <v>64.239999999999995</v>
      </c>
      <c r="DA6" s="33">
        <f t="shared" si="11"/>
        <v>66.010000000000005</v>
      </c>
      <c r="DB6" s="33">
        <f t="shared" si="11"/>
        <v>73.78</v>
      </c>
      <c r="DC6" s="33">
        <f t="shared" si="11"/>
        <v>72.989999999999995</v>
      </c>
      <c r="DD6" s="33">
        <f t="shared" si="11"/>
        <v>71.97</v>
      </c>
      <c r="DE6" s="33">
        <f t="shared" si="11"/>
        <v>84.07</v>
      </c>
      <c r="DF6" s="33">
        <f t="shared" si="11"/>
        <v>84.32</v>
      </c>
      <c r="DG6" s="32" t="str">
        <f>IF(DG7="","",IF(DG7="-","【-】","【"&amp;SUBSTITUTE(TEXT(DG7,"#,##0.00"),"-","△")&amp;"】"))</f>
        <v>【84.50】</v>
      </c>
      <c r="DH6" s="33">
        <f>IF(DH7="",NA(),DH7)</f>
        <v>10.51</v>
      </c>
      <c r="DI6" s="33">
        <f t="shared" ref="DI6:DQ6" si="12">IF(DI7="",NA(),DI7)</f>
        <v>13.74</v>
      </c>
      <c r="DJ6" s="33">
        <f t="shared" si="12"/>
        <v>16.78</v>
      </c>
      <c r="DK6" s="33">
        <f t="shared" si="12"/>
        <v>22.7</v>
      </c>
      <c r="DL6" s="33">
        <f t="shared" si="12"/>
        <v>25.62</v>
      </c>
      <c r="DM6" s="33">
        <f t="shared" si="12"/>
        <v>8.3000000000000007</v>
      </c>
      <c r="DN6" s="33">
        <f t="shared" si="12"/>
        <v>10.37</v>
      </c>
      <c r="DO6" s="33">
        <f t="shared" si="12"/>
        <v>10.77</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3">
        <f t="shared" si="13"/>
        <v>0.08</v>
      </c>
      <c r="EB6" s="32">
        <f t="shared" si="13"/>
        <v>0</v>
      </c>
      <c r="EC6" s="32" t="str">
        <f>IF(EC7="","",IF(EC7="-","【-】","【"&amp;SUBSTITUTE(TEXT(EC7,"#,##0.00"),"-","△")&amp;"】"))</f>
        <v>【0.00】</v>
      </c>
      <c r="ED6" s="33">
        <f>IF(ED7="",NA(),ED7)</f>
        <v>0.3</v>
      </c>
      <c r="EE6" s="33">
        <f t="shared" ref="EE6:EM6" si="14">IF(EE7="",NA(),EE7)</f>
        <v>0.18</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7" s="34" customFormat="1">
      <c r="A7" s="26"/>
      <c r="B7" s="35">
        <v>2015</v>
      </c>
      <c r="C7" s="35">
        <v>282243</v>
      </c>
      <c r="D7" s="35">
        <v>46</v>
      </c>
      <c r="E7" s="35">
        <v>17</v>
      </c>
      <c r="F7" s="35">
        <v>5</v>
      </c>
      <c r="G7" s="35">
        <v>0</v>
      </c>
      <c r="H7" s="35" t="s">
        <v>96</v>
      </c>
      <c r="I7" s="35" t="s">
        <v>97</v>
      </c>
      <c r="J7" s="35" t="s">
        <v>98</v>
      </c>
      <c r="K7" s="35" t="s">
        <v>99</v>
      </c>
      <c r="L7" s="35" t="s">
        <v>100</v>
      </c>
      <c r="M7" s="36" t="s">
        <v>101</v>
      </c>
      <c r="N7" s="36">
        <v>10.8</v>
      </c>
      <c r="O7" s="36">
        <v>8.3699999999999992</v>
      </c>
      <c r="P7" s="36">
        <v>96.03</v>
      </c>
      <c r="Q7" s="36">
        <v>2700</v>
      </c>
      <c r="R7" s="36">
        <v>49265</v>
      </c>
      <c r="S7" s="36">
        <v>229.01</v>
      </c>
      <c r="T7" s="36">
        <v>215.12</v>
      </c>
      <c r="U7" s="36">
        <v>4104</v>
      </c>
      <c r="V7" s="36">
        <v>1.26</v>
      </c>
      <c r="W7" s="36">
        <v>3257.14</v>
      </c>
      <c r="X7" s="36">
        <v>74.67</v>
      </c>
      <c r="Y7" s="36">
        <v>80.44</v>
      </c>
      <c r="Z7" s="36">
        <v>83.6</v>
      </c>
      <c r="AA7" s="36">
        <v>100.42</v>
      </c>
      <c r="AB7" s="36">
        <v>100.1</v>
      </c>
      <c r="AC7" s="36">
        <v>81.31</v>
      </c>
      <c r="AD7" s="36">
        <v>81.87</v>
      </c>
      <c r="AE7" s="36">
        <v>92.63</v>
      </c>
      <c r="AF7" s="36">
        <v>97.53</v>
      </c>
      <c r="AG7" s="36">
        <v>99.64</v>
      </c>
      <c r="AH7" s="36">
        <v>99.88</v>
      </c>
      <c r="AI7" s="36">
        <v>1240.25</v>
      </c>
      <c r="AJ7" s="36">
        <v>1453.19</v>
      </c>
      <c r="AK7" s="36">
        <v>1625.05</v>
      </c>
      <c r="AL7" s="36">
        <v>544.74</v>
      </c>
      <c r="AM7" s="36">
        <v>543.4</v>
      </c>
      <c r="AN7" s="36">
        <v>461.69</v>
      </c>
      <c r="AO7" s="36">
        <v>417.55</v>
      </c>
      <c r="AP7" s="36">
        <v>680.39</v>
      </c>
      <c r="AQ7" s="36">
        <v>223.09</v>
      </c>
      <c r="AR7" s="36">
        <v>214.61</v>
      </c>
      <c r="AS7" s="36">
        <v>203.67</v>
      </c>
      <c r="AT7" s="36">
        <v>466.11</v>
      </c>
      <c r="AU7" s="36">
        <v>1254.78</v>
      </c>
      <c r="AV7" s="36">
        <v>426.17</v>
      </c>
      <c r="AW7" s="36">
        <v>20.93</v>
      </c>
      <c r="AX7" s="36">
        <v>18.71</v>
      </c>
      <c r="AY7" s="36">
        <v>173.77</v>
      </c>
      <c r="AZ7" s="36">
        <v>224.58</v>
      </c>
      <c r="BA7" s="36">
        <v>268.19</v>
      </c>
      <c r="BB7" s="36">
        <v>33.03</v>
      </c>
      <c r="BC7" s="36">
        <v>29.45</v>
      </c>
      <c r="BD7" s="36">
        <v>34.01</v>
      </c>
      <c r="BE7" s="36">
        <v>4429.38</v>
      </c>
      <c r="BF7" s="36">
        <v>4285.8599999999997</v>
      </c>
      <c r="BG7" s="36">
        <v>4117.8599999999997</v>
      </c>
      <c r="BH7" s="36">
        <v>7566.6</v>
      </c>
      <c r="BI7" s="36">
        <v>7359.38</v>
      </c>
      <c r="BJ7" s="36">
        <v>1224.75</v>
      </c>
      <c r="BK7" s="36">
        <v>1144.05</v>
      </c>
      <c r="BL7" s="36">
        <v>1117.1099999999999</v>
      </c>
      <c r="BM7" s="36">
        <v>1044.8</v>
      </c>
      <c r="BN7" s="36">
        <v>1081.8</v>
      </c>
      <c r="BO7" s="36">
        <v>1015.77</v>
      </c>
      <c r="BP7" s="36">
        <v>18.75</v>
      </c>
      <c r="BQ7" s="36">
        <v>23.26</v>
      </c>
      <c r="BR7" s="36">
        <v>26.72</v>
      </c>
      <c r="BS7" s="36">
        <v>35.42</v>
      </c>
      <c r="BT7" s="36">
        <v>41.81</v>
      </c>
      <c r="BU7" s="36">
        <v>42.13</v>
      </c>
      <c r="BV7" s="36">
        <v>42.48</v>
      </c>
      <c r="BW7" s="36">
        <v>41.04</v>
      </c>
      <c r="BX7" s="36">
        <v>50.82</v>
      </c>
      <c r="BY7" s="36">
        <v>52.19</v>
      </c>
      <c r="BZ7" s="36">
        <v>52.78</v>
      </c>
      <c r="CA7" s="36">
        <v>779.77</v>
      </c>
      <c r="CB7" s="36">
        <v>630.6</v>
      </c>
      <c r="CC7" s="36">
        <v>547.21</v>
      </c>
      <c r="CD7" s="36">
        <v>412.38</v>
      </c>
      <c r="CE7" s="36">
        <v>349.29</v>
      </c>
      <c r="CF7" s="36">
        <v>348.41</v>
      </c>
      <c r="CG7" s="36">
        <v>343.8</v>
      </c>
      <c r="CH7" s="36">
        <v>357.08</v>
      </c>
      <c r="CI7" s="36">
        <v>300.52</v>
      </c>
      <c r="CJ7" s="36">
        <v>296.14</v>
      </c>
      <c r="CK7" s="36">
        <v>289.81</v>
      </c>
      <c r="CL7" s="36">
        <v>27.33</v>
      </c>
      <c r="CM7" s="36">
        <v>27.43</v>
      </c>
      <c r="CN7" s="36">
        <v>28.27</v>
      </c>
      <c r="CO7" s="36">
        <v>28.37</v>
      </c>
      <c r="CP7" s="36">
        <v>28.37</v>
      </c>
      <c r="CQ7" s="36">
        <v>46.85</v>
      </c>
      <c r="CR7" s="36">
        <v>46.06</v>
      </c>
      <c r="CS7" s="36">
        <v>45.95</v>
      </c>
      <c r="CT7" s="36">
        <v>53.24</v>
      </c>
      <c r="CU7" s="36">
        <v>52.31</v>
      </c>
      <c r="CV7" s="36">
        <v>52.74</v>
      </c>
      <c r="CW7" s="36">
        <v>58.92</v>
      </c>
      <c r="CX7" s="36">
        <v>58.56</v>
      </c>
      <c r="CY7" s="36">
        <v>60.6</v>
      </c>
      <c r="CZ7" s="36">
        <v>64.239999999999995</v>
      </c>
      <c r="DA7" s="36">
        <v>66.010000000000005</v>
      </c>
      <c r="DB7" s="36">
        <v>73.78</v>
      </c>
      <c r="DC7" s="36">
        <v>72.989999999999995</v>
      </c>
      <c r="DD7" s="36">
        <v>71.97</v>
      </c>
      <c r="DE7" s="36">
        <v>84.07</v>
      </c>
      <c r="DF7" s="36">
        <v>84.32</v>
      </c>
      <c r="DG7" s="36">
        <v>84.5</v>
      </c>
      <c r="DH7" s="36">
        <v>10.51</v>
      </c>
      <c r="DI7" s="36">
        <v>13.74</v>
      </c>
      <c r="DJ7" s="36">
        <v>16.78</v>
      </c>
      <c r="DK7" s="36">
        <v>22.7</v>
      </c>
      <c r="DL7" s="36">
        <v>25.62</v>
      </c>
      <c r="DM7" s="36">
        <v>8.3000000000000007</v>
      </c>
      <c r="DN7" s="36">
        <v>10.37</v>
      </c>
      <c r="DO7" s="36">
        <v>10.77</v>
      </c>
      <c r="DP7" s="36">
        <v>20.68</v>
      </c>
      <c r="DQ7" s="36">
        <v>22.41</v>
      </c>
      <c r="DR7" s="36">
        <v>21.94</v>
      </c>
      <c r="DS7" s="36">
        <v>0</v>
      </c>
      <c r="DT7" s="36">
        <v>0</v>
      </c>
      <c r="DU7" s="36">
        <v>0</v>
      </c>
      <c r="DV7" s="36">
        <v>0</v>
      </c>
      <c r="DW7" s="36">
        <v>0</v>
      </c>
      <c r="DX7" s="36">
        <v>0</v>
      </c>
      <c r="DY7" s="36">
        <v>0</v>
      </c>
      <c r="DZ7" s="36">
        <v>0</v>
      </c>
      <c r="EA7" s="36">
        <v>0.08</v>
      </c>
      <c r="EB7" s="36">
        <v>0</v>
      </c>
      <c r="EC7" s="36">
        <v>0</v>
      </c>
      <c r="ED7" s="36">
        <v>0.3</v>
      </c>
      <c r="EE7" s="36">
        <v>0.18</v>
      </c>
      <c r="EF7" s="36">
        <v>0</v>
      </c>
      <c r="EG7" s="36">
        <v>0</v>
      </c>
      <c r="EH7" s="36">
        <v>0</v>
      </c>
      <c r="EI7" s="36">
        <v>0.08</v>
      </c>
      <c r="EJ7" s="36">
        <v>0.06</v>
      </c>
      <c r="EK7" s="36">
        <v>0.04</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2017-02-13T00:41:29Z</cp:lastPrinted>
  <dcterms:created xsi:type="dcterms:W3CDTF">2017-02-08T02:41:25Z</dcterms:created>
  <dcterms:modified xsi:type="dcterms:W3CDTF">2017-02-16T00:30:31Z</dcterms:modified>
  <cp:category/>
</cp:coreProperties>
</file>