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ma-zaisei (192.168.4.27)\■各種照会・通知関係■\H28年度\170207締切、経営比較分析表\提出\"/>
    </mc:Choice>
  </mc:AlternateContent>
  <workbookProtection workbookAlgorithmName="SHA-512" workbookHashValue="PrylzUzEMBJrvxiBwB6ZdWsOE44uvpl+YOOVkqOkpjf1l4UnO/a2aizrXRhWB4wq4eMhEnXsrU3G0PPHBa8WJg==" workbookSaltValue="pb1LiKJQEyeDgtBhW+Q5wA==" workbookSpinCount="100000" lockStructure="1"/>
  <bookViews>
    <workbookView xWindow="0" yWindow="0" windowWidth="2304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<sst xmlns="http://schemas.openxmlformats.org/spreadsheetml/2006/main" count="220" uniqueCount="110">
  <si>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</si>
  <si>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</si>
  <si>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</si>
  <si>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</si>
  <si>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</si>
  <si>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</si>
  <si>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</si>
  <si>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</si>
  <si>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</si>
  <si>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</si>
  <si>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</si>
  <si>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</si>
  <si>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</si>
  <si>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</si>
  <si>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</si>
  <si>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</si>
  <si>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</si>
  <si>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</si>
  <si>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</si>
  <si>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</si>
  <si>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</si>
  <si>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</si>
  <si>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</si>
  <si>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</si>
  <si>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</si>
  <si>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</si>
  <si>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</si>
  <si>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</si>
  <si>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</si>
  <si>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</si>
  <si>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</si>
  <si>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</si>
  <si>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</si>
  <si>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</si>
  <si>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</si>
  <si>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</si>
  <si>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</si>
  <si>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</si>
  <si>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</si>
  <si>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</si>
  <si>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</si>
  <si>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</si>
  <si>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</si>
  <si>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</si>
  <si>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</si>
  <si>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</si>
  <si>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</si>
  <si>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</si>
  <si>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</si>
  <si>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</si>
  <si>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</si>
  <si>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</si>
  <si>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</si>
  <si>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</si>
  <si>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</si>
  <si>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</si>
  <si>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</si>
  <si>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</si>
  <si>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</si>
  <si>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</si>
  <si>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</si>
  <si>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</si>
  <si>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</si>
  <si>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</si>
  <si>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</si>
  <si>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</si>
  <si>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</si>
  <si>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</si>
  <si>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</si>
  <si>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</si>
  <si>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</si>
  <si>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</si>
  <si>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</si>
  <si>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</si>
  <si>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</si>
  <si>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</si>
  <si>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</si>
  <si>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</si>
  <si>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</si>
  <si>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</si>
  <si>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</si>
  <si>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</si>
  <si>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</si>
  <si>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</si>
  <si>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</si>
  <si>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</si>
  <si>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</si>
  <si>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</si>
  <si>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</si>
  <si>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</si>
  <si>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</si>
  <si>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</si>
  <si>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</si>
  <si>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</si>
  <si>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</si>
  <si>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</si>
  <si>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</si>
  <si>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</si>
  <si>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</si>
  <si>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</si>
  <si>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</si>
  <si>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</si>
  <si>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</si>
  <si>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</si>
  <si>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</si>
  <si>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</si>
  <si>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</si>
  <si>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rPh sb="22" eb="24">
      <t>カンキョ</t>
    </rPh>
    <rPh sb="24" eb="25">
      <t>トウ</t>
    </rPh>
    <rPh sb="26" eb="29">
      <t>ロウキュウカ</t>
    </rPh>
    <rPh sb="30" eb="31">
      <t>マ</t>
    </rPh>
    <rPh sb="32" eb="34">
      <t>ミウ</t>
    </rPh>
    <rPh sb="59" eb="62">
      <t>シヨウリョウ</t>
    </rPh>
    <rPh sb="62" eb="64">
      <t>シュウニュウ</t>
    </rPh>
    <rPh sb="65" eb="67">
      <t>ゲンショウ</t>
    </rPh>
    <rPh sb="68" eb="70">
      <t>ヨソク</t>
    </rPh>
    <rPh sb="73" eb="76">
      <t>ショウライテキ</t>
    </rPh>
    <rPh sb="93" eb="95">
      <t>コンゴ</t>
    </rPh>
    <rPh sb="96" eb="98">
      <t>タイサク</t>
    </rPh>
    <rPh sb="103" eb="106">
      <t>ロウキュウカ</t>
    </rPh>
    <rPh sb="106" eb="108">
      <t>シセツ</t>
    </rPh>
    <rPh sb="109" eb="111">
      <t>カイチク</t>
    </rPh>
    <rPh sb="111" eb="113">
      <t>コウシン</t>
    </rPh>
    <rPh sb="113" eb="115">
      <t>コウジ</t>
    </rPh>
    <rPh sb="115" eb="116">
      <t>トウ</t>
    </rPh>
    <rPh sb="127" eb="129">
      <t>シュホウ</t>
    </rPh>
    <rPh sb="130" eb="132">
      <t>ドウニュウ</t>
    </rPh>
    <rPh sb="133" eb="135">
      <t>ジッセン</t>
    </rPh>
    <rPh sb="139" eb="141">
      <t>ココ</t>
    </rPh>
    <rPh sb="142" eb="144">
      <t>シセツ</t>
    </rPh>
    <rPh sb="148" eb="150">
      <t>シセツ</t>
    </rPh>
    <rPh sb="150" eb="152">
      <t>ゼンタイ</t>
    </rPh>
    <rPh sb="153" eb="156">
      <t>ケイカクテキ</t>
    </rPh>
    <rPh sb="157" eb="160">
      <t>サイテキカ</t>
    </rPh>
    <rPh sb="167" eb="170">
      <t>コウリツテキ</t>
    </rPh>
    <rPh sb="171" eb="173">
      <t>シセツ</t>
    </rPh>
    <rPh sb="173" eb="175">
      <t>イジ</t>
    </rPh>
    <rPh sb="175" eb="177">
      <t>カンリ</t>
    </rPh>
    <rPh sb="178" eb="179">
      <t>チョウ</t>
    </rPh>
    <rPh sb="179" eb="182">
      <t>ジュミョウカ</t>
    </rPh>
    <rPh sb="183" eb="184">
      <t>ハカ</t>
    </rPh>
    <rPh sb="186" eb="188">
      <t>キゾン</t>
    </rPh>
    <rPh sb="188" eb="190">
      <t>シセツ</t>
    </rPh>
    <rPh sb="191" eb="193">
      <t>ユウコウ</t>
    </rPh>
    <rPh sb="193" eb="195">
      <t>リヨウ</t>
    </rPh>
    <rPh sb="196" eb="197">
      <t>ツト</t>
    </rPh>
    <phoneticPr fontId="4"/>
  </si>
  <si>
    <t>　持続可能な下水道事業を構築するためには、未整備区域解消による更なる加入率の向上と使用料水準の見直しによる経営基盤の強化、施設維持管理の効率化による有効利用が必要である。
　①未整備区域解消：アクションプランに基づく10年概成を目指し、国の補助事業採択による財源確保を行う。
　②使用料水準の見直し：消費税増税といった市民負担の増加に加え、未整備区域があり接続率も低い現状を考慮すると、使用料金の値上げは非常に困難である。しかし、自主財源を確保するためには避けては通れない問題であることから、次の『経営戦略（平成29年度～平成38年度）』策定における重要な検討課題である。
　③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21" eb="24">
      <t>ミセイビ</t>
    </rPh>
    <rPh sb="24" eb="26">
      <t>クイキ</t>
    </rPh>
    <rPh sb="26" eb="28">
      <t>カイショウ</t>
    </rPh>
    <rPh sb="31" eb="32">
      <t>サラ</t>
    </rPh>
    <rPh sb="34" eb="36">
      <t>カニュウ</t>
    </rPh>
    <rPh sb="36" eb="37">
      <t>リツ</t>
    </rPh>
    <rPh sb="38" eb="40">
      <t>コウジョウ</t>
    </rPh>
    <rPh sb="53" eb="55">
      <t>ケイエイ</t>
    </rPh>
    <rPh sb="55" eb="57">
      <t>キバン</t>
    </rPh>
    <rPh sb="58" eb="60">
      <t>キョウカ</t>
    </rPh>
    <rPh sb="74" eb="76">
      <t>ユウコウ</t>
    </rPh>
    <rPh sb="76" eb="78">
      <t>リヨウ</t>
    </rPh>
    <rPh sb="88" eb="91">
      <t>ミセイビ</t>
    </rPh>
    <rPh sb="91" eb="93">
      <t>クイキ</t>
    </rPh>
    <rPh sb="93" eb="95">
      <t>カイショウ</t>
    </rPh>
    <rPh sb="105" eb="106">
      <t>モト</t>
    </rPh>
    <rPh sb="110" eb="111">
      <t>ネン</t>
    </rPh>
    <rPh sb="111" eb="112">
      <t>ガイ</t>
    </rPh>
    <rPh sb="112" eb="113">
      <t>セイ</t>
    </rPh>
    <rPh sb="114" eb="116">
      <t>メザ</t>
    </rPh>
    <rPh sb="118" eb="119">
      <t>クニ</t>
    </rPh>
    <rPh sb="120" eb="122">
      <t>ホジョ</t>
    </rPh>
    <rPh sb="122" eb="124">
      <t>ジギョウ</t>
    </rPh>
    <rPh sb="124" eb="126">
      <t>サイタク</t>
    </rPh>
    <rPh sb="129" eb="131">
      <t>ザイゲン</t>
    </rPh>
    <rPh sb="131" eb="133">
      <t>カクホ</t>
    </rPh>
    <rPh sb="134" eb="135">
      <t>オコナ</t>
    </rPh>
    <rPh sb="140" eb="142">
      <t>シヨウ</t>
    </rPh>
    <rPh sb="164" eb="166">
      <t>ゾウカ</t>
    </rPh>
    <rPh sb="167" eb="168">
      <t>クワ</t>
    </rPh>
    <rPh sb="170" eb="173">
      <t>ミセイビ</t>
    </rPh>
    <rPh sb="173" eb="175">
      <t>クイキ</t>
    </rPh>
    <rPh sb="193" eb="195">
      <t>シヨウ</t>
    </rPh>
    <rPh sb="215" eb="217">
      <t>ジシュ</t>
    </rPh>
    <rPh sb="217" eb="219">
      <t>ザイゲン</t>
    </rPh>
    <rPh sb="220" eb="222">
      <t>カクホ</t>
    </rPh>
    <rPh sb="289" eb="291">
      <t>シセツ</t>
    </rPh>
    <rPh sb="291" eb="293">
      <t>イジ</t>
    </rPh>
    <rPh sb="293" eb="295">
      <t>カンリ</t>
    </rPh>
    <rPh sb="296" eb="299">
      <t>コウリツカ</t>
    </rPh>
    <rPh sb="335" eb="337">
      <t>カイシ</t>
    </rPh>
    <rPh sb="351" eb="353">
      <t>シュホウ</t>
    </rPh>
    <rPh sb="356" eb="357">
      <t>チョウ</t>
    </rPh>
    <rPh sb="357" eb="360">
      <t>ジュミョウカ</t>
    </rPh>
    <rPh sb="360" eb="362">
      <t>タイサク</t>
    </rPh>
    <rPh sb="363" eb="364">
      <t>オコナ</t>
    </rPh>
    <rPh sb="371" eb="374">
      <t>コウリツテキ</t>
    </rPh>
    <rPh sb="375" eb="377">
      <t>イジ</t>
    </rPh>
    <rPh sb="377" eb="379">
      <t>カンリ</t>
    </rPh>
    <rPh sb="380" eb="382">
      <t>メザ</t>
    </rPh>
    <phoneticPr fontId="4"/>
  </si>
  <si>
    <t>　特定環境保全公共下水道事業においては、供用開始区域の拡大に伴い新規接続が増え、使用料収入も徐々に増加の傾向にある。
　しかし、新規接続はおおむね目標どおりであったものの、予想以上の人口減少や節水型機器の普及等により計画値程の使用料収入は得られず、『第２次中期経営計画（平成23年度～平成28年度）』に対して著しく乖離している状況である。
　経費回収率については年々良化しており、平成27年度は前年度より3.04％上昇し43.27％となったが、平均値49.22％には僅かに及ばない。
　汚水処理原価についても365.39円/㎥で、前年度より良化しているが、それでも使用料単価158.10円/㎥に対して約2.3倍のコストが掛かっており、この差が使用料収入の不足となっている。汚水処理原価のうち維持管理費分は151.91円/㎥であることから、維持管理費については使用料収入によって賄えているといえる。しかし、資本費分である213.48円/㎥を賄うには到底及ばないことから、料金不足の背景には地理的要因による多大な投資額があることは明らか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1" eb="3">
      <t>トクテイ</t>
    </rPh>
    <rPh sb="3" eb="5">
      <t>カンキョウ</t>
    </rPh>
    <rPh sb="5" eb="7">
      <t>ホゼン</t>
    </rPh>
    <rPh sb="7" eb="9">
      <t>コウキョウ</t>
    </rPh>
    <rPh sb="9" eb="12">
      <t>ゲスイドウ</t>
    </rPh>
    <rPh sb="12" eb="14">
      <t>ジギョウ</t>
    </rPh>
    <rPh sb="20" eb="22">
      <t>キョウヨウ</t>
    </rPh>
    <rPh sb="22" eb="24">
      <t>カイシ</t>
    </rPh>
    <rPh sb="24" eb="26">
      <t>クイキ</t>
    </rPh>
    <rPh sb="27" eb="29">
      <t>カクダイ</t>
    </rPh>
    <rPh sb="30" eb="31">
      <t>トモナ</t>
    </rPh>
    <rPh sb="32" eb="34">
      <t>シンキ</t>
    </rPh>
    <rPh sb="34" eb="36">
      <t>セツゾク</t>
    </rPh>
    <rPh sb="40" eb="43">
      <t>シヨウリョウ</t>
    </rPh>
    <rPh sb="43" eb="45">
      <t>シュウニュウ</t>
    </rPh>
    <rPh sb="46" eb="48">
      <t>ジョジョ</t>
    </rPh>
    <rPh sb="49" eb="51">
      <t>ゾウカ</t>
    </rPh>
    <rPh sb="52" eb="54">
      <t>ケイコウ</t>
    </rPh>
    <rPh sb="64" eb="66">
      <t>シンキ</t>
    </rPh>
    <rPh sb="66" eb="68">
      <t>セツゾク</t>
    </rPh>
    <rPh sb="73" eb="75">
      <t>モクヒョウ</t>
    </rPh>
    <rPh sb="86" eb="88">
      <t>ヨソウ</t>
    </rPh>
    <rPh sb="88" eb="90">
      <t>イジョウ</t>
    </rPh>
    <rPh sb="91" eb="93">
      <t>ジンコウ</t>
    </rPh>
    <rPh sb="93" eb="95">
      <t>ゲンショウ</t>
    </rPh>
    <rPh sb="96" eb="99">
      <t>セッスイガタ</t>
    </rPh>
    <rPh sb="99" eb="101">
      <t>キキ</t>
    </rPh>
    <rPh sb="102" eb="104">
      <t>フキュウ</t>
    </rPh>
    <rPh sb="104" eb="105">
      <t>トウ</t>
    </rPh>
    <rPh sb="108" eb="110">
      <t>ケイカク</t>
    </rPh>
    <rPh sb="110" eb="111">
      <t>チ</t>
    </rPh>
    <rPh sb="111" eb="112">
      <t>ホド</t>
    </rPh>
    <rPh sb="113" eb="116">
      <t>シヨウリョウ</t>
    </rPh>
    <rPh sb="116" eb="118">
      <t>シュウニュウ</t>
    </rPh>
    <rPh sb="119" eb="120">
      <t>エ</t>
    </rPh>
    <rPh sb="125" eb="126">
      <t>ダイ</t>
    </rPh>
    <rPh sb="127" eb="128">
      <t>ジ</t>
    </rPh>
    <rPh sb="128" eb="130">
      <t>チュウキ</t>
    </rPh>
    <rPh sb="130" eb="132">
      <t>ケイエイ</t>
    </rPh>
    <rPh sb="132" eb="134">
      <t>ケイカク</t>
    </rPh>
    <rPh sb="135" eb="137">
      <t>ヘイセイ</t>
    </rPh>
    <rPh sb="139" eb="141">
      <t>ネンド</t>
    </rPh>
    <rPh sb="142" eb="144">
      <t>ヘイセイ</t>
    </rPh>
    <rPh sb="146" eb="148">
      <t>ネンド</t>
    </rPh>
    <rPh sb="151" eb="152">
      <t>タイ</t>
    </rPh>
    <rPh sb="154" eb="155">
      <t>イチジル</t>
    </rPh>
    <rPh sb="157" eb="159">
      <t>カイリ</t>
    </rPh>
    <rPh sb="163" eb="165">
      <t>ジョウキョウ</t>
    </rPh>
    <rPh sb="171" eb="173">
      <t>ケイヒ</t>
    </rPh>
    <rPh sb="173" eb="175">
      <t>カイシュウ</t>
    </rPh>
    <rPh sb="175" eb="176">
      <t>リツ</t>
    </rPh>
    <rPh sb="181" eb="183">
      <t>ネンネン</t>
    </rPh>
    <rPh sb="183" eb="185">
      <t>リョウカ</t>
    </rPh>
    <rPh sb="190" eb="192">
      <t>ヘイセイ</t>
    </rPh>
    <rPh sb="194" eb="196">
      <t>ネンド</t>
    </rPh>
    <rPh sb="222" eb="225">
      <t>ヘイキンチ</t>
    </rPh>
    <rPh sb="233" eb="234">
      <t>ワズ</t>
    </rPh>
    <rPh sb="236" eb="237">
      <t>オヨ</t>
    </rPh>
    <rPh sb="243" eb="245">
      <t>オスイ</t>
    </rPh>
    <rPh sb="245" eb="247">
      <t>ショリ</t>
    </rPh>
    <rPh sb="247" eb="249">
      <t>ゲンカ</t>
    </rPh>
    <rPh sb="265" eb="268">
      <t>ゼンネンド</t>
    </rPh>
    <rPh sb="270" eb="272">
      <t>リョウカ</t>
    </rPh>
    <rPh sb="282" eb="285">
      <t>シヨウリョウ</t>
    </rPh>
    <rPh sb="285" eb="287">
      <t>タンカ</t>
    </rPh>
    <rPh sb="293" eb="294">
      <t>エン</t>
    </rPh>
    <rPh sb="297" eb="298">
      <t>タイ</t>
    </rPh>
    <rPh sb="300" eb="301">
      <t>ヤク</t>
    </rPh>
    <rPh sb="304" eb="305">
      <t>バイ</t>
    </rPh>
    <rPh sb="310" eb="311">
      <t>カ</t>
    </rPh>
    <rPh sb="319" eb="320">
      <t>サ</t>
    </rPh>
    <rPh sb="321" eb="324">
      <t>シヨウリョウ</t>
    </rPh>
    <rPh sb="324" eb="326">
      <t>シュウニュウ</t>
    </rPh>
    <rPh sb="327" eb="329">
      <t>フソク</t>
    </rPh>
    <rPh sb="336" eb="338">
      <t>オスイ</t>
    </rPh>
    <rPh sb="338" eb="340">
      <t>ショリ</t>
    </rPh>
    <rPh sb="340" eb="342">
      <t>ゲンカ</t>
    </rPh>
    <rPh sb="345" eb="347">
      <t>イジ</t>
    </rPh>
    <rPh sb="347" eb="350">
      <t>カンリヒ</t>
    </rPh>
    <rPh sb="350" eb="351">
      <t>ブン</t>
    </rPh>
    <rPh sb="358" eb="359">
      <t>エン</t>
    </rPh>
    <rPh sb="369" eb="371">
      <t>イジ</t>
    </rPh>
    <rPh sb="371" eb="373">
      <t>カンリ</t>
    </rPh>
    <rPh sb="373" eb="374">
      <t>ヒ</t>
    </rPh>
    <rPh sb="379" eb="382">
      <t>シヨウリョウ</t>
    </rPh>
    <rPh sb="382" eb="384">
      <t>シュウニュウ</t>
    </rPh>
    <rPh sb="388" eb="389">
      <t>マカナ</t>
    </rPh>
    <rPh sb="402" eb="404">
      <t>シホン</t>
    </rPh>
    <rPh sb="404" eb="405">
      <t>ヒ</t>
    </rPh>
    <rPh sb="405" eb="406">
      <t>ブン</t>
    </rPh>
    <rPh sb="419" eb="420">
      <t>マカナ</t>
    </rPh>
    <rPh sb="423" eb="425">
      <t>トウテイ</t>
    </rPh>
    <rPh sb="425" eb="426">
      <t>オヨ</t>
    </rPh>
    <rPh sb="434" eb="436">
      <t>リョウキン</t>
    </rPh>
    <rPh sb="436" eb="438">
      <t>ブソク</t>
    </rPh>
    <rPh sb="439" eb="441">
      <t>ハイケイ</t>
    </rPh>
    <rPh sb="443" eb="446">
      <t>チリテキ</t>
    </rPh>
    <rPh sb="446" eb="448">
      <t>ヨウイン</t>
    </rPh>
    <rPh sb="451" eb="453">
      <t>タダイ</t>
    </rPh>
    <rPh sb="454" eb="456">
      <t>トウシ</t>
    </rPh>
    <rPh sb="456" eb="457">
      <t>ガク</t>
    </rPh>
    <rPh sb="463" eb="464">
      <t>アキ</t>
    </rPh>
    <rPh sb="477" eb="479">
      <t>ゲンジョウ</t>
    </rPh>
    <rPh sb="480" eb="482">
      <t>ハアク</t>
    </rPh>
    <rPh sb="484" eb="485">
      <t>ウエ</t>
    </rPh>
    <rPh sb="487" eb="490">
      <t>シヨウリョウ</t>
    </rPh>
    <rPh sb="490" eb="492">
      <t>シュウニュウ</t>
    </rPh>
    <rPh sb="493" eb="495">
      <t>カクホ</t>
    </rPh>
    <rPh sb="498" eb="500">
      <t>ケイエイ</t>
    </rPh>
    <rPh sb="500" eb="502">
      <t>キバン</t>
    </rPh>
    <rPh sb="503" eb="505">
      <t>キョウカ</t>
    </rPh>
    <rPh sb="506" eb="508">
      <t>キゾン</t>
    </rPh>
    <rPh sb="508" eb="510">
      <t>シセツ</t>
    </rPh>
    <rPh sb="511" eb="513">
      <t>ユウコウ</t>
    </rPh>
    <rPh sb="513" eb="515">
      <t>リヨウ</t>
    </rPh>
    <rPh sb="516" eb="517">
      <t>ナラ</t>
    </rPh>
    <rPh sb="519" eb="521">
      <t>ジンコウ</t>
    </rPh>
    <rPh sb="521" eb="523">
      <t>キボ</t>
    </rPh>
    <rPh sb="524" eb="525">
      <t>オウ</t>
    </rPh>
    <rPh sb="527" eb="529">
      <t>シセツ</t>
    </rPh>
    <rPh sb="538" eb="539">
      <t>トウ</t>
    </rPh>
    <rPh sb="540" eb="541">
      <t>ハカ</t>
    </rPh>
    <rPh sb="543" eb="545">
      <t>イジ</t>
    </rPh>
    <rPh sb="545" eb="547">
      <t>カンリ</t>
    </rPh>
    <rPh sb="547" eb="549">
      <t>ケイヒ</t>
    </rPh>
    <rPh sb="549" eb="551">
      <t>サクゲン</t>
    </rPh>
    <rPh sb="552" eb="553">
      <t>オコナ</t>
    </rPh>
    <rPh sb="572" eb="575">
      <t>シヨウリョウ</t>
    </rPh>
    <rPh sb="575" eb="577">
      <t>タンカ</t>
    </rPh>
    <rPh sb="578" eb="580">
      <t>オスイ</t>
    </rPh>
    <rPh sb="580" eb="582">
      <t>ショリ</t>
    </rPh>
    <rPh sb="582" eb="584">
      <t>ゲンカ</t>
    </rPh>
    <rPh sb="586" eb="587">
      <t>サ</t>
    </rPh>
    <rPh sb="588" eb="590">
      <t>シュクショウ</t>
    </rPh>
    <rPh sb="599" eb="600">
      <t>タカ</t>
    </rPh>
    <rPh sb="602" eb="604">
      <t>ジゾク</t>
    </rPh>
    <rPh sb="604" eb="606">
      <t>カノウ</t>
    </rPh>
    <rPh sb="607" eb="610">
      <t>ゲスイドウ</t>
    </rPh>
    <rPh sb="610" eb="612">
      <t>ジギョウ</t>
    </rPh>
    <rPh sb="613" eb="615">
      <t>コウチク</t>
    </rPh>
    <rPh sb="617" eb="6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</si>
</sst>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0.1</c:v>
                </c:pt>
                <c:pt idx="4">
                  <c:v>0</c:v>
                </c:pt>
              </c:numCache>
            </c:numRef>
          </c:val>
        </c:ser>
        <c:dLbls>
          <c:showLegendKey val="0"/>
          <c:showVal val="0"/>
          <c:showCatName val="0"/>
          <c:showSerName val="0"/>
          <c:showPercent val="0"/>
          <c:showBubbleSize val="0"/>
        </c:dLbls>
        <c:gapWidth val="150"/>
        <c:axId val="159700336"/>
        <c:axId val="16006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59700336"/>
        <c:axId val="160062128"/>
      </c:lineChart>
      <c:dateAx>
        <c:axId val="159700336"/>
        <c:scaling>
          <c:orientation val="minMax"/>
        </c:scaling>
        <c:delete val="1"/>
        <c:axPos val="b"/>
        <c:numFmt formatCode="ge" sourceLinked="1"/>
        <c:majorTickMark val="none"/>
        <c:minorTickMark val="none"/>
        <c:tickLblPos val="none"/>
        <c:crossAx val="160062128"/>
        <c:crosses val="autoZero"/>
        <c:auto val="1"/>
        <c:lblOffset val="100"/>
        <c:baseTimeUnit val="years"/>
      </c:dateAx>
      <c:valAx>
        <c:axId val="16006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29.02</c:v>
                </c:pt>
                <c:pt idx="1">
                  <c:v>29.24</c:v>
                </c:pt>
                <c:pt idx="2">
                  <c:v>31.22</c:v>
                </c:pt>
                <c:pt idx="3">
                  <c:v>32.92</c:v>
                </c:pt>
                <c:pt idx="4">
                  <c:v>35.92</c:v>
                </c:pt>
              </c:numCache>
            </c:numRef>
          </c:val>
        </c:ser>
        <c:dLbls>
          <c:showLegendKey val="0"/>
          <c:showVal val="0"/>
          <c:showCatName val="0"/>
          <c:showSerName val="0"/>
          <c:showPercent val="0"/>
          <c:showBubbleSize val="0"/>
        </c:dLbls>
        <c:gapWidth val="150"/>
        <c:axId val="161771952"/>
        <c:axId val="16177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61771952"/>
        <c:axId val="161772344"/>
      </c:lineChart>
      <c:dateAx>
        <c:axId val="161771952"/>
        <c:scaling>
          <c:orientation val="minMax"/>
        </c:scaling>
        <c:delete val="1"/>
        <c:axPos val="b"/>
        <c:numFmt formatCode="ge" sourceLinked="1"/>
        <c:majorTickMark val="none"/>
        <c:minorTickMark val="none"/>
        <c:tickLblPos val="none"/>
        <c:crossAx val="161772344"/>
        <c:crosses val="autoZero"/>
        <c:auto val="1"/>
        <c:lblOffset val="100"/>
        <c:baseTimeUnit val="years"/>
      </c:dateAx>
      <c:valAx>
        <c:axId val="16177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7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65.599999999999994</c:v>
                </c:pt>
                <c:pt idx="1">
                  <c:v>63.96</c:v>
                </c:pt>
                <c:pt idx="2">
                  <c:v>64.11</c:v>
                </c:pt>
                <c:pt idx="3">
                  <c:v>63.6</c:v>
                </c:pt>
                <c:pt idx="4">
                  <c:v>64.66</c:v>
                </c:pt>
              </c:numCache>
            </c:numRef>
          </c:val>
        </c:ser>
        <c:dLbls>
          <c:showLegendKey val="0"/>
          <c:showVal val="0"/>
          <c:showCatName val="0"/>
          <c:showSerName val="0"/>
          <c:showPercent val="0"/>
          <c:showBubbleSize val="0"/>
        </c:dLbls>
        <c:gapWidth val="150"/>
        <c:axId val="161773520"/>
        <c:axId val="16177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61773520"/>
        <c:axId val="161773912"/>
      </c:lineChart>
      <c:dateAx>
        <c:axId val="161773520"/>
        <c:scaling>
          <c:orientation val="minMax"/>
        </c:scaling>
        <c:delete val="1"/>
        <c:axPos val="b"/>
        <c:numFmt formatCode="ge" sourceLinked="1"/>
        <c:majorTickMark val="none"/>
        <c:minorTickMark val="none"/>
        <c:tickLblPos val="none"/>
        <c:crossAx val="161773912"/>
        <c:crosses val="autoZero"/>
        <c:auto val="1"/>
        <c:lblOffset val="100"/>
        <c:baseTimeUnit val="years"/>
      </c:dateAx>
      <c:valAx>
        <c:axId val="16177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7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87.45</c:v>
                </c:pt>
                <c:pt idx="1">
                  <c:v>90.48</c:v>
                </c:pt>
                <c:pt idx="2">
                  <c:v>92.93</c:v>
                </c:pt>
                <c:pt idx="3">
                  <c:v>95.96</c:v>
                </c:pt>
                <c:pt idx="4">
                  <c:v>100.09</c:v>
                </c:pt>
              </c:numCache>
            </c:numRef>
          </c:val>
        </c:ser>
        <c:dLbls>
          <c:showLegendKey val="0"/>
          <c:showVal val="0"/>
          <c:showCatName val="0"/>
          <c:showSerName val="0"/>
          <c:showPercent val="0"/>
          <c:showBubbleSize val="0"/>
        </c:dLbls>
        <c:gapWidth val="150"/>
        <c:axId val="122608904"/>
        <c:axId val="16033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96.83</c:v>
                </c:pt>
                <c:pt idx="4">
                  <c:v>98.32</c:v>
                </c:pt>
              </c:numCache>
            </c:numRef>
          </c:val>
          <c:smooth val="0"/>
        </c:ser>
        <c:dLbls>
          <c:showLegendKey val="0"/>
          <c:showVal val="0"/>
          <c:showCatName val="0"/>
          <c:showSerName val="0"/>
          <c:showPercent val="0"/>
          <c:showBubbleSize val="0"/>
        </c:dLbls>
        <c:marker val="1"/>
        <c:smooth val="0"/>
        <c:axId val="122608904"/>
        <c:axId val="160335416"/>
      </c:lineChart>
      <c:dateAx>
        <c:axId val="122608904"/>
        <c:scaling>
          <c:orientation val="minMax"/>
        </c:scaling>
        <c:delete val="1"/>
        <c:axPos val="b"/>
        <c:numFmt formatCode="ge" sourceLinked="1"/>
        <c:majorTickMark val="none"/>
        <c:minorTickMark val="none"/>
        <c:tickLblPos val="none"/>
        <c:crossAx val="160335416"/>
        <c:crosses val="autoZero"/>
        <c:auto val="1"/>
        <c:lblOffset val="100"/>
        <c:baseTimeUnit val="years"/>
      </c:dateAx>
      <c:valAx>
        <c:axId val="16033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0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6.08</c:v>
                </c:pt>
                <c:pt idx="1">
                  <c:v>8.07</c:v>
                </c:pt>
                <c:pt idx="2">
                  <c:v>9.93</c:v>
                </c:pt>
                <c:pt idx="3">
                  <c:v>19.95</c:v>
                </c:pt>
                <c:pt idx="4">
                  <c:v>22.94</c:v>
                </c:pt>
              </c:numCache>
            </c:numRef>
          </c:val>
        </c:ser>
        <c:dLbls>
          <c:showLegendKey val="0"/>
          <c:showVal val="0"/>
          <c:showCatName val="0"/>
          <c:showSerName val="0"/>
          <c:showPercent val="0"/>
          <c:showBubbleSize val="0"/>
        </c:dLbls>
        <c:gapWidth val="150"/>
        <c:axId val="159705376"/>
        <c:axId val="16070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14.53</c:v>
                </c:pt>
                <c:pt idx="4">
                  <c:v>17.72</c:v>
                </c:pt>
              </c:numCache>
            </c:numRef>
          </c:val>
          <c:smooth val="0"/>
        </c:ser>
        <c:dLbls>
          <c:showLegendKey val="0"/>
          <c:showVal val="0"/>
          <c:showCatName val="0"/>
          <c:showSerName val="0"/>
          <c:showPercent val="0"/>
          <c:showBubbleSize val="0"/>
        </c:dLbls>
        <c:marker val="1"/>
        <c:smooth val="0"/>
        <c:axId val="159705376"/>
        <c:axId val="160708496"/>
      </c:lineChart>
      <c:dateAx>
        <c:axId val="159705376"/>
        <c:scaling>
          <c:orientation val="minMax"/>
        </c:scaling>
        <c:delete val="1"/>
        <c:axPos val="b"/>
        <c:numFmt formatCode="ge" sourceLinked="1"/>
        <c:majorTickMark val="none"/>
        <c:minorTickMark val="none"/>
        <c:tickLblPos val="none"/>
        <c:crossAx val="160708496"/>
        <c:crosses val="autoZero"/>
        <c:auto val="1"/>
        <c:lblOffset val="100"/>
        <c:baseTimeUnit val="years"/>
      </c:dateAx>
      <c:valAx>
        <c:axId val="16070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367496"/>
        <c:axId val="1608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1367496"/>
        <c:axId val="160832640"/>
      </c:lineChart>
      <c:dateAx>
        <c:axId val="161367496"/>
        <c:scaling>
          <c:orientation val="minMax"/>
        </c:scaling>
        <c:delete val="1"/>
        <c:axPos val="b"/>
        <c:numFmt formatCode="ge" sourceLinked="1"/>
        <c:majorTickMark val="none"/>
        <c:minorTickMark val="none"/>
        <c:tickLblPos val="none"/>
        <c:crossAx val="160832640"/>
        <c:crosses val="autoZero"/>
        <c:auto val="1"/>
        <c:lblOffset val="100"/>
        <c:baseTimeUnit val="years"/>
      </c:dateAx>
      <c:valAx>
        <c:axId val="1608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6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328.17</c:v>
                </c:pt>
                <c:pt idx="1">
                  <c:v>369.91</c:v>
                </c:pt>
                <c:pt idx="2">
                  <c:v>398.11</c:v>
                </c:pt>
                <c:pt idx="3">
                  <c:v>392.16</c:v>
                </c:pt>
                <c:pt idx="4">
                  <c:v>356.95</c:v>
                </c:pt>
              </c:numCache>
            </c:numRef>
          </c:val>
        </c:ser>
        <c:dLbls>
          <c:showLegendKey val="0"/>
          <c:showVal val="0"/>
          <c:showCatName val="0"/>
          <c:showSerName val="0"/>
          <c:showPercent val="0"/>
          <c:showBubbleSize val="0"/>
        </c:dLbls>
        <c:gapWidth val="150"/>
        <c:axId val="159726664"/>
        <c:axId val="16155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172.52</c:v>
                </c:pt>
                <c:pt idx="4">
                  <c:v>201.29</c:v>
                </c:pt>
              </c:numCache>
            </c:numRef>
          </c:val>
          <c:smooth val="0"/>
        </c:ser>
        <c:dLbls>
          <c:showLegendKey val="0"/>
          <c:showVal val="0"/>
          <c:showCatName val="0"/>
          <c:showSerName val="0"/>
          <c:showPercent val="0"/>
          <c:showBubbleSize val="0"/>
        </c:dLbls>
        <c:marker val="1"/>
        <c:smooth val="0"/>
        <c:axId val="159726664"/>
        <c:axId val="161550192"/>
      </c:lineChart>
      <c:dateAx>
        <c:axId val="159726664"/>
        <c:scaling>
          <c:orientation val="minMax"/>
        </c:scaling>
        <c:delete val="1"/>
        <c:axPos val="b"/>
        <c:numFmt formatCode="ge" sourceLinked="1"/>
        <c:majorTickMark val="none"/>
        <c:minorTickMark val="none"/>
        <c:tickLblPos val="none"/>
        <c:crossAx val="161550192"/>
        <c:crosses val="autoZero"/>
        <c:auto val="1"/>
        <c:lblOffset val="100"/>
        <c:baseTimeUnit val="years"/>
      </c:dateAx>
      <c:valAx>
        <c:axId val="16155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2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143.51</c:v>
                </c:pt>
                <c:pt idx="1">
                  <c:v>153.28</c:v>
                </c:pt>
                <c:pt idx="2">
                  <c:v>131.78</c:v>
                </c:pt>
                <c:pt idx="3">
                  <c:v>15.12</c:v>
                </c:pt>
                <c:pt idx="4">
                  <c:v>22.19</c:v>
                </c:pt>
              </c:numCache>
            </c:numRef>
          </c:val>
        </c:ser>
        <c:dLbls>
          <c:showLegendKey val="0"/>
          <c:showVal val="0"/>
          <c:showCatName val="0"/>
          <c:showSerName val="0"/>
          <c:showPercent val="0"/>
          <c:showBubbleSize val="0"/>
        </c:dLbls>
        <c:gapWidth val="150"/>
        <c:axId val="161551760"/>
        <c:axId val="16188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69.430000000000007</c:v>
                </c:pt>
                <c:pt idx="4">
                  <c:v>81.19</c:v>
                </c:pt>
              </c:numCache>
            </c:numRef>
          </c:val>
          <c:smooth val="0"/>
        </c:ser>
        <c:dLbls>
          <c:showLegendKey val="0"/>
          <c:showVal val="0"/>
          <c:showCatName val="0"/>
          <c:showSerName val="0"/>
          <c:showPercent val="0"/>
          <c:showBubbleSize val="0"/>
        </c:dLbls>
        <c:marker val="1"/>
        <c:smooth val="0"/>
        <c:axId val="161551760"/>
        <c:axId val="161886824"/>
      </c:lineChart>
      <c:dateAx>
        <c:axId val="161551760"/>
        <c:scaling>
          <c:orientation val="minMax"/>
        </c:scaling>
        <c:delete val="1"/>
        <c:axPos val="b"/>
        <c:numFmt formatCode="ge" sourceLinked="1"/>
        <c:majorTickMark val="none"/>
        <c:minorTickMark val="none"/>
        <c:tickLblPos val="none"/>
        <c:crossAx val="161886824"/>
        <c:crosses val="autoZero"/>
        <c:auto val="1"/>
        <c:lblOffset val="100"/>
        <c:baseTimeUnit val="years"/>
      </c:dateAx>
      <c:valAx>
        <c:axId val="1618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2278.21</c:v>
                </c:pt>
                <c:pt idx="1">
                  <c:v>2227.85</c:v>
                </c:pt>
                <c:pt idx="2">
                  <c:v>2173.3000000000002</c:v>
                </c:pt>
                <c:pt idx="3">
                  <c:v>1690.26</c:v>
                </c:pt>
                <c:pt idx="4">
                  <c:v>1553.94</c:v>
                </c:pt>
              </c:numCache>
            </c:numRef>
          </c:val>
        </c:ser>
        <c:dLbls>
          <c:showLegendKey val="0"/>
          <c:showVal val="0"/>
          <c:showCatName val="0"/>
          <c:showSerName val="0"/>
          <c:showPercent val="0"/>
          <c:showBubbleSize val="0"/>
        </c:dLbls>
        <c:gapWidth val="150"/>
        <c:axId val="161888000"/>
        <c:axId val="16188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61888000"/>
        <c:axId val="161888392"/>
      </c:lineChart>
      <c:dateAx>
        <c:axId val="161888000"/>
        <c:scaling>
          <c:orientation val="minMax"/>
        </c:scaling>
        <c:delete val="1"/>
        <c:axPos val="b"/>
        <c:numFmt formatCode="ge" sourceLinked="1"/>
        <c:majorTickMark val="none"/>
        <c:minorTickMark val="none"/>
        <c:tickLblPos val="none"/>
        <c:crossAx val="161888392"/>
        <c:crosses val="autoZero"/>
        <c:auto val="1"/>
        <c:lblOffset val="100"/>
        <c:baseTimeUnit val="years"/>
      </c:dateAx>
      <c:valAx>
        <c:axId val="1618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30.78</c:v>
                </c:pt>
                <c:pt idx="1">
                  <c:v>34.68</c:v>
                </c:pt>
                <c:pt idx="2">
                  <c:v>37.42</c:v>
                </c:pt>
                <c:pt idx="3">
                  <c:v>40.229999999999997</c:v>
                </c:pt>
                <c:pt idx="4">
                  <c:v>43.27</c:v>
                </c:pt>
              </c:numCache>
            </c:numRef>
          </c:val>
        </c:ser>
        <c:dLbls>
          <c:showLegendKey val="0"/>
          <c:showVal val="0"/>
          <c:showCatName val="0"/>
          <c:showSerName val="0"/>
          <c:showPercent val="0"/>
          <c:showBubbleSize val="0"/>
        </c:dLbls>
        <c:gapWidth val="150"/>
        <c:axId val="161551368"/>
        <c:axId val="1618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61551368"/>
        <c:axId val="161889568"/>
      </c:lineChart>
      <c:dateAx>
        <c:axId val="161551368"/>
        <c:scaling>
          <c:orientation val="minMax"/>
        </c:scaling>
        <c:delete val="1"/>
        <c:axPos val="b"/>
        <c:numFmt formatCode="ge" sourceLinked="1"/>
        <c:majorTickMark val="none"/>
        <c:minorTickMark val="none"/>
        <c:tickLblPos val="none"/>
        <c:crossAx val="161889568"/>
        <c:crosses val="autoZero"/>
        <c:auto val="1"/>
        <c:lblOffset val="100"/>
        <c:baseTimeUnit val="years"/>
      </c:dateAx>
      <c:valAx>
        <c:axId val="1618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5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503.82</c:v>
                </c:pt>
                <c:pt idx="1">
                  <c:v>446.61</c:v>
                </c:pt>
                <c:pt idx="2">
                  <c:v>412.66</c:v>
                </c:pt>
                <c:pt idx="3">
                  <c:v>387.35</c:v>
                </c:pt>
                <c:pt idx="4">
                  <c:v>365.39</c:v>
                </c:pt>
              </c:numCache>
            </c:numRef>
          </c:val>
        </c:ser>
        <c:dLbls>
          <c:showLegendKey val="0"/>
          <c:showVal val="0"/>
          <c:showCatName val="0"/>
          <c:showSerName val="0"/>
          <c:showPercent val="0"/>
          <c:showBubbleSize val="0"/>
        </c:dLbls>
        <c:gapWidth val="150"/>
        <c:axId val="161770384"/>
        <c:axId val="16177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61770384"/>
        <c:axId val="161770776"/>
      </c:lineChart>
      <c:dateAx>
        <c:axId val="161770384"/>
        <c:scaling>
          <c:orientation val="minMax"/>
        </c:scaling>
        <c:delete val="1"/>
        <c:axPos val="b"/>
        <c:numFmt formatCode="ge" sourceLinked="1"/>
        <c:majorTickMark val="none"/>
        <c:minorTickMark val="none"/>
        <c:tickLblPos val="none"/>
        <c:crossAx val="161770776"/>
        <c:crosses val="autoZero"/>
        <c:auto val="1"/>
        <c:lblOffset val="100"/>
        <c:baseTimeUnit val="years"/>
      </c:dateAx>
      <c:valAx>
        <c:axId val="16177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7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南あわじ市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49265</v>
      </c>
      <c r="AM8" s="47"/>
      <c r="AN8" s="47"/>
      <c r="AO8" s="47"/>
      <c r="AP8" s="47"/>
      <c r="AQ8" s="47"/>
      <c r="AR8" s="47"/>
      <c r="AS8" s="47"/>
      <c r="AT8" s="43">
        <f>データ!S6</f>
        <v>229.01</v>
      </c>
      <c r="AU8" s="43"/>
      <c r="AV8" s="43"/>
      <c r="AW8" s="43"/>
      <c r="AX8" s="43"/>
      <c r="AY8" s="43"/>
      <c r="AZ8" s="43"/>
      <c r="BA8" s="43"/>
      <c r="BB8" s="43">
        <f>データ!T6</f>
        <v>215.12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38.450000000000003</v>
      </c>
      <c r="J10" s="43"/>
      <c r="K10" s="43"/>
      <c r="L10" s="43"/>
      <c r="M10" s="43"/>
      <c r="N10" s="43"/>
      <c r="O10" s="43"/>
      <c r="P10" s="43">
        <f>データ!O6</f>
        <v>64.27</v>
      </c>
      <c r="Q10" s="43"/>
      <c r="R10" s="43"/>
      <c r="S10" s="43"/>
      <c r="T10" s="43"/>
      <c r="U10" s="43"/>
      <c r="V10" s="43"/>
      <c r="W10" s="43">
        <f>データ!P6</f>
        <v>99.08</v>
      </c>
      <c r="X10" s="43"/>
      <c r="Y10" s="43"/>
      <c r="Z10" s="43"/>
      <c r="AA10" s="43"/>
      <c r="AB10" s="43"/>
      <c r="AC10" s="43"/>
      <c r="AD10" s="47">
        <f>データ!Q6</f>
        <v>2700</v>
      </c>
      <c r="AE10" s="47"/>
      <c r="AF10" s="47"/>
      <c r="AG10" s="47"/>
      <c r="AH10" s="47"/>
      <c r="AI10" s="47"/>
      <c r="AJ10" s="47"/>
      <c r="AK10" s="2"/>
      <c r="AL10" s="47">
        <f>データ!U6</f>
        <v>31524</v>
      </c>
      <c r="AM10" s="47"/>
      <c r="AN10" s="47"/>
      <c r="AO10" s="47"/>
      <c r="AP10" s="47"/>
      <c r="AQ10" s="47"/>
      <c r="AR10" s="47"/>
      <c r="AS10" s="47"/>
      <c r="AT10" s="43">
        <f>データ!V6</f>
        <v>11.73</v>
      </c>
      <c r="AU10" s="43"/>
      <c r="AV10" s="43"/>
      <c r="AW10" s="43"/>
      <c r="AX10" s="43"/>
      <c r="AY10" s="43"/>
      <c r="AZ10" s="43"/>
      <c r="BA10" s="43"/>
      <c r="BB10" s="43">
        <f>データ!W6</f>
        <v>2687.47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108</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algorithmName="SHA-512" hashValue="ICHRr1g+QE0e6Iw82OMxNflXEG3MM9/fshbk9LPrnni+97pbli1saM7NpsaSpg30HO4EOV7x9g+pfCBsI+rEzw==" saltValue="PP4AojOMUWVV9pWF1SAJn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A1" workbookViewId="0">
      <selection activeCell="CE8" sqref="CE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282243</v>
      </c>
      <c r="D6" s="31">
        <f t="shared" si="3"/>
        <v>46</v>
      </c>
      <c r="E6" s="31">
        <f t="shared" si="3"/>
        <v>17</v>
      </c>
      <c r="F6" s="31">
        <f t="shared" si="3"/>
        <v>4</v>
      </c>
      <c r="G6" s="31">
        <f t="shared" si="3"/>
        <v>0</v>
      </c>
      <c r="H6" s="31" t="str">
        <f t="shared" si="3"/>
        <v>兵庫県　南あわじ市</v>
      </c>
      <c r="I6" s="31" t="str">
        <f t="shared" si="3"/>
        <v>法適用</v>
      </c>
      <c r="J6" s="31" t="str">
        <f t="shared" si="3"/>
        <v>下水道事業</v>
      </c>
      <c r="K6" s="31" t="str">
        <f t="shared" si="3"/>
        <v>特定環境保全公共下水道</v>
      </c>
      <c r="L6" s="31" t="str">
        <f t="shared" si="3"/>
        <v>D3</v>
      </c>
      <c r="M6" s="32" t="str">
        <f t="shared" si="3"/>
        <v>-</v>
      </c>
      <c r="N6" s="32">
        <f t="shared" si="3"/>
        <v>38.450000000000003</v>
      </c>
      <c r="O6" s="32">
        <f t="shared" si="3"/>
        <v>64.27</v>
      </c>
      <c r="P6" s="32">
        <f t="shared" si="3"/>
        <v>99.08</v>
      </c>
      <c r="Q6" s="32">
        <f t="shared" si="3"/>
        <v>2700</v>
      </c>
      <c r="R6" s="32">
        <f t="shared" si="3"/>
        <v>49265</v>
      </c>
      <c r="S6" s="32">
        <f t="shared" si="3"/>
        <v>229.01</v>
      </c>
      <c r="T6" s="32">
        <f t="shared" si="3"/>
        <v>215.12</v>
      </c>
      <c r="U6" s="32">
        <f t="shared" si="3"/>
        <v>31524</v>
      </c>
      <c r="V6" s="32">
        <f t="shared" si="3"/>
        <v>11.73</v>
      </c>
      <c r="W6" s="32">
        <f t="shared" si="3"/>
        <v>2687.47</v>
      </c>
      <c r="X6" s="33">
        <f>IF(X7="",NA(),X7)</f>
        <v>87.45</v>
      </c>
      <c r="Y6" s="33">
        <f t="shared" ref="Y6:AG6" si="4">IF(Y7="",NA(),Y7)</f>
        <v>90.48</v>
      </c>
      <c r="Z6" s="33">
        <f t="shared" si="4"/>
        <v>92.93</v>
      </c>
      <c r="AA6" s="33">
        <f t="shared" si="4"/>
        <v>95.96</v>
      </c>
      <c r="AB6" s="33">
        <f t="shared" si="4"/>
        <v>100.09</v>
      </c>
      <c r="AC6" s="33">
        <f t="shared" si="4"/>
        <v>93.66</v>
      </c>
      <c r="AD6" s="33">
        <f t="shared" si="4"/>
        <v>93.85</v>
      </c>
      <c r="AE6" s="33">
        <f t="shared" si="4"/>
        <v>95.59</v>
      </c>
      <c r="AF6" s="33">
        <f t="shared" si="4"/>
        <v>96.83</v>
      </c>
      <c r="AG6" s="33">
        <f t="shared" si="4"/>
        <v>98.32</v>
      </c>
      <c r="AH6" s="32" t="str">
        <f>IF(AH7="","",IF(AH7="-","【-】","【"&amp;SUBSTITUTE(TEXT(AH7,"#,##0.00"),"-","△")&amp;"】"))</f>
        <v>【100.36】</v>
      </c>
      <c r="AI6" s="33">
        <f>IF(AI7="",NA(),AI7)</f>
        <v>328.17</v>
      </c>
      <c r="AJ6" s="33">
        <f t="shared" ref="AJ6:AR6" si="5">IF(AJ7="",NA(),AJ7)</f>
        <v>369.91</v>
      </c>
      <c r="AK6" s="33">
        <f t="shared" si="5"/>
        <v>398.11</v>
      </c>
      <c r="AL6" s="33">
        <f t="shared" si="5"/>
        <v>392.16</v>
      </c>
      <c r="AM6" s="33">
        <f t="shared" si="5"/>
        <v>356.95</v>
      </c>
      <c r="AN6" s="33">
        <f t="shared" si="5"/>
        <v>143.69</v>
      </c>
      <c r="AO6" s="33">
        <f t="shared" si="5"/>
        <v>99.89</v>
      </c>
      <c r="AP6" s="33">
        <f t="shared" si="5"/>
        <v>137.81</v>
      </c>
      <c r="AQ6" s="33">
        <f t="shared" si="5"/>
        <v>172.52</v>
      </c>
      <c r="AR6" s="33">
        <f t="shared" si="5"/>
        <v>201.29</v>
      </c>
      <c r="AS6" s="32" t="str">
        <f>IF(AS7="","",IF(AS7="-","【-】","【"&amp;SUBSTITUTE(TEXT(AS7,"#,##0.00"),"-","△")&amp;"】"))</f>
        <v>【98.78】</v>
      </c>
      <c r="AT6" s="33">
        <f>IF(AT7="",NA(),AT7)</f>
        <v>143.51</v>
      </c>
      <c r="AU6" s="33">
        <f t="shared" ref="AU6:BC6" si="6">IF(AU7="",NA(),AU7)</f>
        <v>153.28</v>
      </c>
      <c r="AV6" s="33">
        <f t="shared" si="6"/>
        <v>131.78</v>
      </c>
      <c r="AW6" s="33">
        <f t="shared" si="6"/>
        <v>15.12</v>
      </c>
      <c r="AX6" s="33">
        <f t="shared" si="6"/>
        <v>22.19</v>
      </c>
      <c r="AY6" s="33">
        <f t="shared" si="6"/>
        <v>199.45</v>
      </c>
      <c r="AZ6" s="33">
        <f t="shared" si="6"/>
        <v>209.18</v>
      </c>
      <c r="BA6" s="33">
        <f t="shared" si="6"/>
        <v>189.4</v>
      </c>
      <c r="BB6" s="33">
        <f t="shared" si="6"/>
        <v>69.430000000000007</v>
      </c>
      <c r="BC6" s="33">
        <f t="shared" si="6"/>
        <v>81.19</v>
      </c>
      <c r="BD6" s="32" t="str">
        <f>IF(BD7="","",IF(BD7="-","【-】","【"&amp;SUBSTITUTE(TEXT(BD7,"#,##0.00"),"-","△")&amp;"】"))</f>
        <v>【58.70】</v>
      </c>
      <c r="BE6" s="33">
        <f>IF(BE7="",NA(),BE7)</f>
        <v>2278.21</v>
      </c>
      <c r="BF6" s="33">
        <f t="shared" ref="BF6:BN6" si="7">IF(BF7="",NA(),BF7)</f>
        <v>2227.85</v>
      </c>
      <c r="BG6" s="33">
        <f t="shared" si="7"/>
        <v>2173.3000000000002</v>
      </c>
      <c r="BH6" s="33">
        <f t="shared" si="7"/>
        <v>1690.26</v>
      </c>
      <c r="BI6" s="33">
        <f t="shared" si="7"/>
        <v>1553.94</v>
      </c>
      <c r="BJ6" s="33">
        <f t="shared" si="7"/>
        <v>1835.56</v>
      </c>
      <c r="BK6" s="33">
        <f t="shared" si="7"/>
        <v>1716.82</v>
      </c>
      <c r="BL6" s="33">
        <f t="shared" si="7"/>
        <v>1554.05</v>
      </c>
      <c r="BM6" s="33">
        <f t="shared" si="7"/>
        <v>1671.86</v>
      </c>
      <c r="BN6" s="33">
        <f t="shared" si="7"/>
        <v>1673.47</v>
      </c>
      <c r="BO6" s="32" t="str">
        <f>IF(BO7="","",IF(BO7="-","【-】","【"&amp;SUBSTITUTE(TEXT(BO7,"#,##0.00"),"-","△")&amp;"】"))</f>
        <v>【1,457.06】</v>
      </c>
      <c r="BP6" s="33">
        <f>IF(BP7="",NA(),BP7)</f>
        <v>30.78</v>
      </c>
      <c r="BQ6" s="33">
        <f t="shared" ref="BQ6:BY6" si="8">IF(BQ7="",NA(),BQ7)</f>
        <v>34.68</v>
      </c>
      <c r="BR6" s="33">
        <f t="shared" si="8"/>
        <v>37.42</v>
      </c>
      <c r="BS6" s="33">
        <f t="shared" si="8"/>
        <v>40.229999999999997</v>
      </c>
      <c r="BT6" s="33">
        <f t="shared" si="8"/>
        <v>43.27</v>
      </c>
      <c r="BU6" s="33">
        <f t="shared" si="8"/>
        <v>52.89</v>
      </c>
      <c r="BV6" s="33">
        <f t="shared" si="8"/>
        <v>51.73</v>
      </c>
      <c r="BW6" s="33">
        <f t="shared" si="8"/>
        <v>53.01</v>
      </c>
      <c r="BX6" s="33">
        <f t="shared" si="8"/>
        <v>50.54</v>
      </c>
      <c r="BY6" s="33">
        <f t="shared" si="8"/>
        <v>49.22</v>
      </c>
      <c r="BZ6" s="32" t="str">
        <f>IF(BZ7="","",IF(BZ7="-","【-】","【"&amp;SUBSTITUTE(TEXT(BZ7,"#,##0.00"),"-","△")&amp;"】"))</f>
        <v>【64.73】</v>
      </c>
      <c r="CA6" s="33">
        <f>IF(CA7="",NA(),CA7)</f>
        <v>503.82</v>
      </c>
      <c r="CB6" s="33">
        <f t="shared" ref="CB6:CJ6" si="9">IF(CB7="",NA(),CB7)</f>
        <v>446.61</v>
      </c>
      <c r="CC6" s="33">
        <f t="shared" si="9"/>
        <v>412.66</v>
      </c>
      <c r="CD6" s="33">
        <f t="shared" si="9"/>
        <v>387.35</v>
      </c>
      <c r="CE6" s="33">
        <f t="shared" si="9"/>
        <v>365.39</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29.02</v>
      </c>
      <c r="CM6" s="33">
        <f t="shared" ref="CM6:CU6" si="10">IF(CM7="",NA(),CM7)</f>
        <v>29.24</v>
      </c>
      <c r="CN6" s="33">
        <f t="shared" si="10"/>
        <v>31.22</v>
      </c>
      <c r="CO6" s="33">
        <f t="shared" si="10"/>
        <v>32.92</v>
      </c>
      <c r="CP6" s="33">
        <f t="shared" si="10"/>
        <v>35.92</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65.599999999999994</v>
      </c>
      <c r="CX6" s="33">
        <f t="shared" ref="CX6:DF6" si="11">IF(CX7="",NA(),CX7)</f>
        <v>63.96</v>
      </c>
      <c r="CY6" s="33">
        <f t="shared" si="11"/>
        <v>64.11</v>
      </c>
      <c r="CZ6" s="33">
        <f t="shared" si="11"/>
        <v>63.6</v>
      </c>
      <c r="DA6" s="33">
        <f t="shared" si="11"/>
        <v>64.66</v>
      </c>
      <c r="DB6" s="33">
        <f t="shared" si="11"/>
        <v>71.62</v>
      </c>
      <c r="DC6" s="33">
        <f t="shared" si="11"/>
        <v>71.239999999999995</v>
      </c>
      <c r="DD6" s="33">
        <f t="shared" si="11"/>
        <v>71.069999999999993</v>
      </c>
      <c r="DE6" s="33">
        <f t="shared" si="11"/>
        <v>70.14</v>
      </c>
      <c r="DF6" s="33">
        <f t="shared" si="11"/>
        <v>68.83</v>
      </c>
      <c r="DG6" s="32" t="str">
        <f>IF(DG7="","",IF(DG7="-","【-】","【"&amp;SUBSTITUTE(TEXT(DG7,"#,##0.00"),"-","△")&amp;"】"))</f>
        <v>【81.28】</v>
      </c>
      <c r="DH6" s="33">
        <f>IF(DH7="",NA(),DH7)</f>
        <v>6.08</v>
      </c>
      <c r="DI6" s="33">
        <f t="shared" ref="DI6:DQ6" si="12">IF(DI7="",NA(),DI7)</f>
        <v>8.07</v>
      </c>
      <c r="DJ6" s="33">
        <f t="shared" si="12"/>
        <v>9.93</v>
      </c>
      <c r="DK6" s="33">
        <f t="shared" si="12"/>
        <v>19.95</v>
      </c>
      <c r="DL6" s="33">
        <f t="shared" si="12"/>
        <v>22.94</v>
      </c>
      <c r="DM6" s="33">
        <f t="shared" si="12"/>
        <v>7.58</v>
      </c>
      <c r="DN6" s="33">
        <f t="shared" si="12"/>
        <v>6.5</v>
      </c>
      <c r="DO6" s="33">
        <f t="shared" si="12"/>
        <v>6.66</v>
      </c>
      <c r="DP6" s="33">
        <f t="shared" si="12"/>
        <v>14.53</v>
      </c>
      <c r="DQ6" s="33">
        <f t="shared" si="12"/>
        <v>17.72</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3">
        <f t="shared" si="14"/>
        <v>0.1</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7" s="34" customFormat="1">
      <c r="A7" s="26"/>
      <c r="B7" s="35">
        <v>2015</v>
      </c>
      <c r="C7" s="35">
        <v>282243</v>
      </c>
      <c r="D7" s="35">
        <v>46</v>
      </c>
      <c r="E7" s="35">
        <v>17</v>
      </c>
      <c r="F7" s="35">
        <v>4</v>
      </c>
      <c r="G7" s="35">
        <v>0</v>
      </c>
      <c r="H7" s="35" t="s">
        <v>96</v>
      </c>
      <c r="I7" s="35" t="s">
        <v>97</v>
      </c>
      <c r="J7" s="35" t="s">
        <v>98</v>
      </c>
      <c r="K7" s="35" t="s">
        <v>99</v>
      </c>
      <c r="L7" s="35" t="s">
        <v>100</v>
      </c>
      <c r="M7" s="36" t="s">
        <v>101</v>
      </c>
      <c r="N7" s="36">
        <v>38.450000000000003</v>
      </c>
      <c r="O7" s="36">
        <v>64.27</v>
      </c>
      <c r="P7" s="36">
        <v>99.08</v>
      </c>
      <c r="Q7" s="36">
        <v>2700</v>
      </c>
      <c r="R7" s="36">
        <v>49265</v>
      </c>
      <c r="S7" s="36">
        <v>229.01</v>
      </c>
      <c r="T7" s="36">
        <v>215.12</v>
      </c>
      <c r="U7" s="36">
        <v>31524</v>
      </c>
      <c r="V7" s="36">
        <v>11.73</v>
      </c>
      <c r="W7" s="36">
        <v>2687.47</v>
      </c>
      <c r="X7" s="36">
        <v>87.45</v>
      </c>
      <c r="Y7" s="36">
        <v>90.48</v>
      </c>
      <c r="Z7" s="36">
        <v>92.93</v>
      </c>
      <c r="AA7" s="36">
        <v>95.96</v>
      </c>
      <c r="AB7" s="36">
        <v>100.09</v>
      </c>
      <c r="AC7" s="36">
        <v>93.66</v>
      </c>
      <c r="AD7" s="36">
        <v>93.85</v>
      </c>
      <c r="AE7" s="36">
        <v>95.59</v>
      </c>
      <c r="AF7" s="36">
        <v>96.83</v>
      </c>
      <c r="AG7" s="36">
        <v>98.32</v>
      </c>
      <c r="AH7" s="36">
        <v>100.36</v>
      </c>
      <c r="AI7" s="36">
        <v>328.17</v>
      </c>
      <c r="AJ7" s="36">
        <v>369.91</v>
      </c>
      <c r="AK7" s="36">
        <v>398.11</v>
      </c>
      <c r="AL7" s="36">
        <v>392.16</v>
      </c>
      <c r="AM7" s="36">
        <v>356.95</v>
      </c>
      <c r="AN7" s="36">
        <v>143.69</v>
      </c>
      <c r="AO7" s="36">
        <v>99.89</v>
      </c>
      <c r="AP7" s="36">
        <v>137.81</v>
      </c>
      <c r="AQ7" s="36">
        <v>172.52</v>
      </c>
      <c r="AR7" s="36">
        <v>201.29</v>
      </c>
      <c r="AS7" s="36">
        <v>98.78</v>
      </c>
      <c r="AT7" s="36">
        <v>143.51</v>
      </c>
      <c r="AU7" s="36">
        <v>153.28</v>
      </c>
      <c r="AV7" s="36">
        <v>131.78</v>
      </c>
      <c r="AW7" s="36">
        <v>15.12</v>
      </c>
      <c r="AX7" s="36">
        <v>22.19</v>
      </c>
      <c r="AY7" s="36">
        <v>199.45</v>
      </c>
      <c r="AZ7" s="36">
        <v>209.18</v>
      </c>
      <c r="BA7" s="36">
        <v>189.4</v>
      </c>
      <c r="BB7" s="36">
        <v>69.430000000000007</v>
      </c>
      <c r="BC7" s="36">
        <v>81.19</v>
      </c>
      <c r="BD7" s="36">
        <v>58.7</v>
      </c>
      <c r="BE7" s="36">
        <v>2278.21</v>
      </c>
      <c r="BF7" s="36">
        <v>2227.85</v>
      </c>
      <c r="BG7" s="36">
        <v>2173.3000000000002</v>
      </c>
      <c r="BH7" s="36">
        <v>1690.26</v>
      </c>
      <c r="BI7" s="36">
        <v>1553.94</v>
      </c>
      <c r="BJ7" s="36">
        <v>1835.56</v>
      </c>
      <c r="BK7" s="36">
        <v>1716.82</v>
      </c>
      <c r="BL7" s="36">
        <v>1554.05</v>
      </c>
      <c r="BM7" s="36">
        <v>1671.86</v>
      </c>
      <c r="BN7" s="36">
        <v>1673.47</v>
      </c>
      <c r="BO7" s="36">
        <v>1457.06</v>
      </c>
      <c r="BP7" s="36">
        <v>30.78</v>
      </c>
      <c r="BQ7" s="36">
        <v>34.68</v>
      </c>
      <c r="BR7" s="36">
        <v>37.42</v>
      </c>
      <c r="BS7" s="36">
        <v>40.229999999999997</v>
      </c>
      <c r="BT7" s="36">
        <v>43.27</v>
      </c>
      <c r="BU7" s="36">
        <v>52.89</v>
      </c>
      <c r="BV7" s="36">
        <v>51.73</v>
      </c>
      <c r="BW7" s="36">
        <v>53.01</v>
      </c>
      <c r="BX7" s="36">
        <v>50.54</v>
      </c>
      <c r="BY7" s="36">
        <v>49.22</v>
      </c>
      <c r="BZ7" s="36">
        <v>64.73</v>
      </c>
      <c r="CA7" s="36">
        <v>503.82</v>
      </c>
      <c r="CB7" s="36">
        <v>446.61</v>
      </c>
      <c r="CC7" s="36">
        <v>412.66</v>
      </c>
      <c r="CD7" s="36">
        <v>387.35</v>
      </c>
      <c r="CE7" s="36">
        <v>365.39</v>
      </c>
      <c r="CF7" s="36">
        <v>300.52</v>
      </c>
      <c r="CG7" s="36">
        <v>310.47000000000003</v>
      </c>
      <c r="CH7" s="36">
        <v>299.39</v>
      </c>
      <c r="CI7" s="36">
        <v>320.36</v>
      </c>
      <c r="CJ7" s="36">
        <v>332.02</v>
      </c>
      <c r="CK7" s="36">
        <v>250.25</v>
      </c>
      <c r="CL7" s="36">
        <v>29.02</v>
      </c>
      <c r="CM7" s="36">
        <v>29.24</v>
      </c>
      <c r="CN7" s="36">
        <v>31.22</v>
      </c>
      <c r="CO7" s="36">
        <v>32.92</v>
      </c>
      <c r="CP7" s="36">
        <v>35.92</v>
      </c>
      <c r="CQ7" s="36">
        <v>36.799999999999997</v>
      </c>
      <c r="CR7" s="36">
        <v>36.67</v>
      </c>
      <c r="CS7" s="36">
        <v>36.200000000000003</v>
      </c>
      <c r="CT7" s="36">
        <v>34.74</v>
      </c>
      <c r="CU7" s="36">
        <v>36.65</v>
      </c>
      <c r="CV7" s="36">
        <v>40.31</v>
      </c>
      <c r="CW7" s="36">
        <v>65.599999999999994</v>
      </c>
      <c r="CX7" s="36">
        <v>63.96</v>
      </c>
      <c r="CY7" s="36">
        <v>64.11</v>
      </c>
      <c r="CZ7" s="36">
        <v>63.6</v>
      </c>
      <c r="DA7" s="36">
        <v>64.66</v>
      </c>
      <c r="DB7" s="36">
        <v>71.62</v>
      </c>
      <c r="DC7" s="36">
        <v>71.239999999999995</v>
      </c>
      <c r="DD7" s="36">
        <v>71.069999999999993</v>
      </c>
      <c r="DE7" s="36">
        <v>70.14</v>
      </c>
      <c r="DF7" s="36">
        <v>68.83</v>
      </c>
      <c r="DG7" s="36">
        <v>81.28</v>
      </c>
      <c r="DH7" s="36">
        <v>6.08</v>
      </c>
      <c r="DI7" s="36">
        <v>8.07</v>
      </c>
      <c r="DJ7" s="36">
        <v>9.93</v>
      </c>
      <c r="DK7" s="36">
        <v>19.95</v>
      </c>
      <c r="DL7" s="36">
        <v>22.94</v>
      </c>
      <c r="DM7" s="36">
        <v>7.58</v>
      </c>
      <c r="DN7" s="36">
        <v>6.5</v>
      </c>
      <c r="DO7" s="36">
        <v>6.66</v>
      </c>
      <c r="DP7" s="36">
        <v>14.53</v>
      </c>
      <c r="DQ7" s="36">
        <v>17.72</v>
      </c>
      <c r="DR7" s="36">
        <v>22.75</v>
      </c>
      <c r="DS7" s="36">
        <v>0</v>
      </c>
      <c r="DT7" s="36">
        <v>0</v>
      </c>
      <c r="DU7" s="36">
        <v>0</v>
      </c>
      <c r="DV7" s="36">
        <v>0</v>
      </c>
      <c r="DW7" s="36">
        <v>0</v>
      </c>
      <c r="DX7" s="36">
        <v>0</v>
      </c>
      <c r="DY7" s="36">
        <v>0</v>
      </c>
      <c r="DZ7" s="36">
        <v>0</v>
      </c>
      <c r="EA7" s="36">
        <v>0</v>
      </c>
      <c r="EB7" s="36">
        <v>0</v>
      </c>
      <c r="EC7" s="36">
        <v>0.03</v>
      </c>
      <c r="ED7" s="36">
        <v>0</v>
      </c>
      <c r="EE7" s="36">
        <v>0</v>
      </c>
      <c r="EF7" s="36">
        <v>0</v>
      </c>
      <c r="EG7" s="36">
        <v>0.1</v>
      </c>
      <c r="EH7" s="36">
        <v>0</v>
      </c>
      <c r="EI7" s="36">
        <v>0.05</v>
      </c>
      <c r="EJ7" s="36">
        <v>0.05</v>
      </c>
      <c r="EK7" s="36">
        <v>7.0000000000000007E-2</v>
      </c>
      <c r="EL7" s="36">
        <v>0.08</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2017-02-13T00:40:59Z</cp:lastPrinted>
  <dcterms:created xsi:type="dcterms:W3CDTF">2017-02-08T02:39:40Z</dcterms:created>
  <dcterms:modified xsi:type="dcterms:W3CDTF">2017-02-15T23:53:48Z</dcterms:modified>
  <cp:category/>
</cp:coreProperties>
</file>