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19\組織\建設部\下水道課\(01) 管理係\★経営比較分析表\H27年度決算\提出後様式修正\"/>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D10" i="5" l="1"/>
  <c r="C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<sst xmlns="http://schemas.openxmlformats.org/spreadsheetml/2006/main" count="308" uniqueCount="110">
  <si>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</si>
  <si>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</si>
  <si>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</si>
  <si>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</si>
  <si>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</si>
  <si>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</si>
  <si>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</si>
  <si>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</si>
  <si>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</si>
  <si>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</si>
  <si>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</si>
  <si>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</si>
  <si>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</si>
  <si>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</si>
  <si>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</si>
  <si>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</si>
  <si>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</si>
  <si>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</si>
  <si>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</si>
  <si>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</si>
  <si>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</si>
  <si>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</si>
  <si>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</si>
  <si>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</si>
  <si>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</si>
  <si>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</si>
  <si>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</si>
  <si>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</si>
  <si>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</si>
  <si>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</si>
  <si>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</si>
  <si>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</si>
  <si>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</si>
  <si>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</si>
  <si>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</si>
  <si>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</si>
  <si>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</si>
  <si>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</si>
  <si>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</si>
  <si>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</si>
  <si>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</si>
  <si>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</si>
  <si>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</si>
  <si>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</si>
  <si>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</si>
  <si>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</si>
  <si>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</si>
  <si>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</si>
  <si>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</si>
  <si>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</si>
  <si>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</si>
  <si>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</si>
  <si>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</si>
  <si>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</si>
  <si>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</si>
  <si>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</si>
  <si>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</si>
  <si>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</si>
  <si>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</si>
  <si>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</si>
  <si>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</si>
  <si>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</si>
  <si>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</si>
  <si>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</si>
  <si>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</si>
  <si>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</si>
  <si>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</si>
  <si>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</si>
  <si>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</si>
  <si>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</si>
  <si>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</si>
  <si>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</si>
  <si>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</si>
  <si>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</si>
  <si>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</si>
  <si>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</si>
  <si>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</si>
  <si>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</si>
  <si>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</si>
  <si>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</si>
  <si>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</si>
  <si>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</si>
  <si>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</si>
  <si>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</si>
  <si>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</si>
  <si>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</si>
  <si>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</si>
  <si>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</si>
  <si>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</si>
  <si>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</si>
  <si>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</si>
  <si>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</si>
  <si>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</si>
  <si>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</si>
  <si>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</si>
  <si>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</si>
  <si>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丹波市</t>
  </si>
  <si>
    <t>法適用</t>
  </si>
  <si>
    <t>下水道事業</t>
  </si>
  <si>
    <t>公共下水道</t>
  </si>
  <si>
    <t>Cd1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</si>
  <si>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</si>
  <si>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</si>
  <si>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</si>
  <si>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</si>
  <si>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</si>
  <si>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</si>
  <si>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①有形固定資産減価償却率は、平成27年度から法適化により、償却を開始したところで、類似団体平均より大きく下回っている。
　②管渠老朽化率、③管渠改善率は、ともに算定されず、類似団体平均と比べて下回っている。
　公共下水道の管渠延長95kmのうち、市内で最も古く法定耐用年数を経過した区域の11.4㎞の更新工事を平成16年から平成22年にかけて実施しており、算定期間における数値が低くなっている。
　今後の管路老朽化の状況は、平成50年頃より順次耐用年数を超過していくため、計画的な改築更新に向けて財源確保に取り組む必要がある。</t>
    <rPh sb="2" eb="4">
      <t>ユウケイ</t>
    </rPh>
    <rPh sb="4" eb="6">
      <t>コテイ</t>
    </rPh>
    <rPh sb="6" eb="8">
      <t>シサン</t>
    </rPh>
    <rPh sb="8" eb="10">
      <t>ゲンカ</t>
    </rPh>
    <rPh sb="10" eb="12">
      <t>ショウキャク</t>
    </rPh>
    <rPh sb="12" eb="13">
      <t>リツ</t>
    </rPh>
    <rPh sb="15" eb="17">
      <t>ヘイセイ</t>
    </rPh>
    <rPh sb="19" eb="20">
      <t>ネン</t>
    </rPh>
    <rPh sb="20" eb="21">
      <t>ド</t>
    </rPh>
    <rPh sb="23" eb="24">
      <t>ホウ</t>
    </rPh>
    <rPh sb="24" eb="25">
      <t>テキ</t>
    </rPh>
    <rPh sb="25" eb="26">
      <t>カ</t>
    </rPh>
    <rPh sb="30" eb="32">
      <t>ショウキャク</t>
    </rPh>
    <rPh sb="42" eb="44">
      <t>ルイジ</t>
    </rPh>
    <rPh sb="44" eb="46">
      <t>ダンタイ</t>
    </rPh>
    <rPh sb="46" eb="48">
      <t>ヘイキン</t>
    </rPh>
    <rPh sb="50" eb="51">
      <t>オオ</t>
    </rPh>
    <rPh sb="53" eb="55">
      <t>シタマワ</t>
    </rPh>
    <rPh sb="87" eb="89">
      <t>ルイジ</t>
    </rPh>
    <rPh sb="89" eb="91">
      <t>ダンタイ</t>
    </rPh>
    <rPh sb="91" eb="93">
      <t>ヘイキン</t>
    </rPh>
    <rPh sb="94" eb="95">
      <t>クラ</t>
    </rPh>
    <rPh sb="97" eb="98">
      <t>シタ</t>
    </rPh>
    <rPh sb="98" eb="99">
      <t>マワ</t>
    </rPh>
    <rPh sb="106" eb="108">
      <t>コウキョウ</t>
    </rPh>
    <rPh sb="108" eb="111">
      <t>ゲスイドウ</t>
    </rPh>
    <rPh sb="114" eb="116">
      <t>エンチョウ</t>
    </rPh>
    <rPh sb="131" eb="133">
      <t>ホウテイ</t>
    </rPh>
    <rPh sb="133" eb="135">
      <t>タイヨウ</t>
    </rPh>
    <rPh sb="135" eb="137">
      <t>ネンスウ</t>
    </rPh>
    <rPh sb="138" eb="140">
      <t>ケイカ</t>
    </rPh>
    <rPh sb="153" eb="155">
      <t>コウジ</t>
    </rPh>
    <rPh sb="179" eb="180">
      <t>サン</t>
    </rPh>
    <rPh sb="180" eb="181">
      <t>テイ</t>
    </rPh>
    <rPh sb="181" eb="183">
      <t>キカン</t>
    </rPh>
    <rPh sb="187" eb="189">
      <t>スウチ</t>
    </rPh>
    <rPh sb="190" eb="191">
      <t>ヒク</t>
    </rPh>
    <rPh sb="200" eb="202">
      <t>コンゴ</t>
    </rPh>
    <rPh sb="203" eb="205">
      <t>カンロ</t>
    </rPh>
    <rPh sb="205" eb="208">
      <t>ロウキュウカ</t>
    </rPh>
    <rPh sb="209" eb="211">
      <t>ジョウキョウ</t>
    </rPh>
    <rPh sb="228" eb="230">
      <t>チョウカ</t>
    </rPh>
    <rPh sb="249" eb="251">
      <t>ザイゲン</t>
    </rPh>
    <rPh sb="251" eb="253">
      <t>カクホ</t>
    </rPh>
    <phoneticPr fontId="4"/>
  </si>
  <si>
    <t>　現状は、汚水処理原価が高く、料金収入で100％賄えておらず、経常収支で赤字となっており、経営改善が必要となっている。
　丹波市の下水道事業は、公共下水道に加え、特定環境保全公共下水道、農業集落排水、コミュニティ・プラントの各処理場を合わせ35処理場と管渠延長約730Kmを有している。
　そのほとんどが平成元年から14年度に整備が集中しており、法定耐用年数が経過する平成50年度頃から改築更新に伴う費用が増大していくとともに、人口減少に伴う料金収入が落ち込んでいくことが予測されることから、安定経営に向けて、丹波市下水道事業中期ビジョンに基づく処理場の統廃合、施設の長寿命化や不明水対策の実施により維持管理経費及び改築更新コストの削減に取り組む必要がある。</t>
    <rPh sb="1" eb="3">
      <t>ゲンジョウ</t>
    </rPh>
    <rPh sb="5" eb="7">
      <t>オスイ</t>
    </rPh>
    <rPh sb="7" eb="8">
      <t>ショ</t>
    </rPh>
    <rPh sb="8" eb="9">
      <t>リ</t>
    </rPh>
    <rPh sb="9" eb="11">
      <t>ゲンカ</t>
    </rPh>
    <rPh sb="12" eb="13">
      <t>タカ</t>
    </rPh>
    <rPh sb="15" eb="17">
      <t>リョウキン</t>
    </rPh>
    <rPh sb="17" eb="19">
      <t>シュウニュウ</t>
    </rPh>
    <rPh sb="24" eb="25">
      <t>マカナ</t>
    </rPh>
    <rPh sb="31" eb="33">
      <t>ケイジョウ</t>
    </rPh>
    <rPh sb="33" eb="35">
      <t>シュウシ</t>
    </rPh>
    <rPh sb="36" eb="38">
      <t>アカジ</t>
    </rPh>
    <rPh sb="45" eb="47">
      <t>ケイエイ</t>
    </rPh>
    <rPh sb="47" eb="49">
      <t>カイゼン</t>
    </rPh>
    <rPh sb="50" eb="52">
      <t>ヒツヨウ</t>
    </rPh>
    <rPh sb="61" eb="64">
      <t>タンバシ</t>
    </rPh>
    <rPh sb="65" eb="68">
      <t>ゲスイドウ</t>
    </rPh>
    <rPh sb="68" eb="70">
      <t>ジギョウ</t>
    </rPh>
    <rPh sb="72" eb="74">
      <t>コウキョウ</t>
    </rPh>
    <rPh sb="74" eb="77">
      <t>ゲスイドウ</t>
    </rPh>
    <rPh sb="78" eb="79">
      <t>クワ</t>
    </rPh>
    <rPh sb="81" eb="83">
      <t>トクテイ</t>
    </rPh>
    <rPh sb="83" eb="85">
      <t>カンキョウ</t>
    </rPh>
    <rPh sb="85" eb="87">
      <t>ホゼン</t>
    </rPh>
    <rPh sb="87" eb="89">
      <t>コウキョウ</t>
    </rPh>
    <rPh sb="89" eb="91">
      <t>ゲスイ</t>
    </rPh>
    <rPh sb="91" eb="92">
      <t>ドウ</t>
    </rPh>
    <rPh sb="93" eb="95">
      <t>ノウギョウ</t>
    </rPh>
    <rPh sb="95" eb="97">
      <t>シュウラク</t>
    </rPh>
    <rPh sb="97" eb="99">
      <t>ハイスイ</t>
    </rPh>
    <rPh sb="112" eb="113">
      <t>カク</t>
    </rPh>
    <rPh sb="113" eb="115">
      <t>ショリ</t>
    </rPh>
    <rPh sb="115" eb="116">
      <t>ジョウ</t>
    </rPh>
    <rPh sb="117" eb="118">
      <t>ア</t>
    </rPh>
    <rPh sb="122" eb="124">
      <t>ショリ</t>
    </rPh>
    <rPh sb="124" eb="125">
      <t>ジョウ</t>
    </rPh>
    <rPh sb="126" eb="127">
      <t>カン</t>
    </rPh>
    <rPh sb="127" eb="128">
      <t>キョ</t>
    </rPh>
    <rPh sb="128" eb="130">
      <t>エンチョウ</t>
    </rPh>
    <rPh sb="130" eb="131">
      <t>ヤク</t>
    </rPh>
    <rPh sb="137" eb="138">
      <t>ユウ</t>
    </rPh>
    <rPh sb="152" eb="154">
      <t>ヘイセイ</t>
    </rPh>
    <rPh sb="154" eb="155">
      <t>ガン</t>
    </rPh>
    <rPh sb="155" eb="156">
      <t>ネン</t>
    </rPh>
    <rPh sb="160" eb="162">
      <t>ネンド</t>
    </rPh>
    <rPh sb="163" eb="165">
      <t>セイビ</t>
    </rPh>
    <rPh sb="166" eb="168">
      <t>シュウチュウ</t>
    </rPh>
    <rPh sb="173" eb="175">
      <t>ホウテイ</t>
    </rPh>
    <rPh sb="175" eb="177">
      <t>タイヨウ</t>
    </rPh>
    <rPh sb="177" eb="179">
      <t>ネンスウ</t>
    </rPh>
    <rPh sb="180" eb="182">
      <t>ケイカ</t>
    </rPh>
    <rPh sb="184" eb="186">
      <t>ヘイセイ</t>
    </rPh>
    <rPh sb="188" eb="189">
      <t>ネン</t>
    </rPh>
    <rPh sb="189" eb="190">
      <t>ド</t>
    </rPh>
    <rPh sb="190" eb="191">
      <t>コロ</t>
    </rPh>
    <rPh sb="193" eb="195">
      <t>カイチク</t>
    </rPh>
    <rPh sb="195" eb="197">
      <t>コウシン</t>
    </rPh>
    <rPh sb="198" eb="199">
      <t>トモナ</t>
    </rPh>
    <rPh sb="200" eb="202">
      <t>ヒヨウ</t>
    </rPh>
    <rPh sb="203" eb="205">
      <t>ゾウダイ</t>
    </rPh>
    <rPh sb="214" eb="216">
      <t>ジンコウ</t>
    </rPh>
    <rPh sb="216" eb="218">
      <t>ゲンショウ</t>
    </rPh>
    <rPh sb="219" eb="220">
      <t>トモナ</t>
    </rPh>
    <rPh sb="273" eb="275">
      <t>ショリ</t>
    </rPh>
    <rPh sb="275" eb="276">
      <t>ジョウ</t>
    </rPh>
    <rPh sb="277" eb="280">
      <t>トウハイゴウ</t>
    </rPh>
    <rPh sb="319" eb="320">
      <t>ト</t>
    </rPh>
    <rPh sb="321" eb="322">
      <t>グ</t>
    </rPh>
    <phoneticPr fontId="4"/>
  </si>
  <si>
    <t xml:space="preserve">　平成27年度から地方公営企業法を適用した企業会計へ移行した。
　①経常収支比率は、類似団体平均と同数値であるが、100％を下回り経常収支で赤字となっている。
　②累積欠損金比率は、類似団体平均を下回っているが0％でないため、経営改善に向けた取組みが必要である。
　③流動比率は、類似団体平均をやや上回っているが、100％を下回っており支払い能力がやや低い。企業債償還のピークを迎え、流動負債が大きいことが要因である。
　④企業債残高対事業規模比率は、類似団体平均をやや上回り、全国平均は下回っている。今後、長寿命化計画による改築更新には、更新コストの削減並びに平準化に向けた計画的な取り組みが必要である。
　⑤経費回収率は、汚水処理費が大きく100％を下回っており、使用料で回収すべき経費を賄えていない。
　⑥汚水処理原価は、維持管理費と資本費ともに高く、類似団体平均を大きく上回っている。維持管理費の削減に向けた効果的な対策が必要である。
　⑦施設利用率は、類似団体平均よりやや高いが、今後、人口減少によりさらなる低下が見込まれるため、施設更新時には、適切なスペック等の検討が必要である。
　⑧水洗化率は、類似団体平均より高く、100％近くとなっている。
</t>
    <rPh sb="1" eb="3">
      <t>ヘイセイ</t>
    </rPh>
    <rPh sb="5" eb="6">
      <t>ネン</t>
    </rPh>
    <rPh sb="6" eb="7">
      <t>ド</t>
    </rPh>
    <rPh sb="9" eb="11">
      <t>チホウ</t>
    </rPh>
    <rPh sb="11" eb="13">
      <t>コウエイ</t>
    </rPh>
    <rPh sb="13" eb="15">
      <t>キギョウ</t>
    </rPh>
    <rPh sb="21" eb="23">
      <t>キギョウ</t>
    </rPh>
    <rPh sb="23" eb="25">
      <t>カイケイ</t>
    </rPh>
    <rPh sb="26" eb="28">
      <t>イコウ</t>
    </rPh>
    <rPh sb="34" eb="36">
      <t>ケイジョウ</t>
    </rPh>
    <rPh sb="36" eb="38">
      <t>シュウシ</t>
    </rPh>
    <rPh sb="38" eb="40">
      <t>ヒリツ</t>
    </rPh>
    <rPh sb="42" eb="44">
      <t>ルイジ</t>
    </rPh>
    <rPh sb="44" eb="46">
      <t>ダンタイ</t>
    </rPh>
    <rPh sb="46" eb="48">
      <t>ヘイキン</t>
    </rPh>
    <rPh sb="49" eb="50">
      <t>ドウ</t>
    </rPh>
    <rPh sb="50" eb="52">
      <t>スウチ</t>
    </rPh>
    <rPh sb="62" eb="64">
      <t>シタマワ</t>
    </rPh>
    <rPh sb="65" eb="67">
      <t>ケイジョウ</t>
    </rPh>
    <rPh sb="67" eb="69">
      <t>シュウシ</t>
    </rPh>
    <rPh sb="70" eb="72">
      <t>アカジ</t>
    </rPh>
    <rPh sb="82" eb="84">
      <t>ルイセキ</t>
    </rPh>
    <rPh sb="84" eb="87">
      <t>ケッソンキン</t>
    </rPh>
    <rPh sb="87" eb="89">
      <t>ヒリツ</t>
    </rPh>
    <rPh sb="91" eb="93">
      <t>ルイジ</t>
    </rPh>
    <rPh sb="93" eb="95">
      <t>ダンタイ</t>
    </rPh>
    <rPh sb="95" eb="97">
      <t>ヘイキン</t>
    </rPh>
    <rPh sb="98" eb="100">
      <t>シタマワ</t>
    </rPh>
    <rPh sb="113" eb="115">
      <t>ケイエイ</t>
    </rPh>
    <rPh sb="115" eb="117">
      <t>カイゼン</t>
    </rPh>
    <rPh sb="118" eb="119">
      <t>ム</t>
    </rPh>
    <rPh sb="121" eb="123">
      <t>トリク</t>
    </rPh>
    <rPh sb="125" eb="127">
      <t>ヒツヨウ</t>
    </rPh>
    <rPh sb="134" eb="136">
      <t>リュウドウ</t>
    </rPh>
    <rPh sb="136" eb="138">
      <t>ヒリツ</t>
    </rPh>
    <rPh sb="140" eb="142">
      <t>ルイジ</t>
    </rPh>
    <rPh sb="142" eb="144">
      <t>ダンタイ</t>
    </rPh>
    <rPh sb="144" eb="146">
      <t>ヘイキン</t>
    </rPh>
    <rPh sb="149" eb="151">
      <t>ウワマワ</t>
    </rPh>
    <rPh sb="162" eb="164">
      <t>シタマワ</t>
    </rPh>
    <rPh sb="168" eb="170">
      <t>シハラ</t>
    </rPh>
    <rPh sb="171" eb="173">
      <t>ノウリョク</t>
    </rPh>
    <rPh sb="176" eb="177">
      <t>ヒク</t>
    </rPh>
    <rPh sb="212" eb="214">
      <t>キギョウ</t>
    </rPh>
    <rPh sb="214" eb="215">
      <t>サイ</t>
    </rPh>
    <rPh sb="215" eb="217">
      <t>ザンダカ</t>
    </rPh>
    <rPh sb="217" eb="218">
      <t>タイ</t>
    </rPh>
    <rPh sb="218" eb="220">
      <t>ジギョウ</t>
    </rPh>
    <rPh sb="220" eb="222">
      <t>キボ</t>
    </rPh>
    <rPh sb="222" eb="224">
      <t>ヒリツ</t>
    </rPh>
    <rPh sb="226" eb="228">
      <t>ルイジ</t>
    </rPh>
    <rPh sb="228" eb="230">
      <t>ダンタイ</t>
    </rPh>
    <rPh sb="230" eb="232">
      <t>ヘイキン</t>
    </rPh>
    <rPh sb="251" eb="253">
      <t>コンゴ</t>
    </rPh>
    <rPh sb="306" eb="308">
      <t>ケイヒ</t>
    </rPh>
    <rPh sb="308" eb="310">
      <t>カイシュウ</t>
    </rPh>
    <rPh sb="310" eb="311">
      <t>リツ</t>
    </rPh>
    <rPh sb="317" eb="318">
      <t>ヒ</t>
    </rPh>
    <rPh sb="327" eb="329">
      <t>シタマワ</t>
    </rPh>
    <rPh sb="334" eb="336">
      <t>シヨウ</t>
    </rPh>
    <rPh sb="336" eb="337">
      <t>リョウ</t>
    </rPh>
    <rPh sb="338" eb="340">
      <t>カイシュウ</t>
    </rPh>
    <rPh sb="343" eb="345">
      <t>ケイヒ</t>
    </rPh>
    <rPh sb="346" eb="347">
      <t>マカナ</t>
    </rPh>
    <rPh sb="356" eb="358">
      <t>オスイ</t>
    </rPh>
    <rPh sb="358" eb="359">
      <t>ショ</t>
    </rPh>
    <rPh sb="359" eb="360">
      <t>リ</t>
    </rPh>
    <rPh sb="360" eb="362">
      <t>ゲンカ</t>
    </rPh>
    <rPh sb="364" eb="366">
      <t>イジ</t>
    </rPh>
    <rPh sb="366" eb="368">
      <t>カンリ</t>
    </rPh>
    <rPh sb="368" eb="369">
      <t>ヒ</t>
    </rPh>
    <rPh sb="370" eb="372">
      <t>シホン</t>
    </rPh>
    <rPh sb="372" eb="373">
      <t>ヒ</t>
    </rPh>
    <rPh sb="376" eb="377">
      <t>タカ</t>
    </rPh>
    <rPh sb="379" eb="381">
      <t>ルイジ</t>
    </rPh>
    <rPh sb="381" eb="383">
      <t>ダンタイ</t>
    </rPh>
    <rPh sb="383" eb="385">
      <t>ヘイキン</t>
    </rPh>
    <rPh sb="386" eb="387">
      <t>オオ</t>
    </rPh>
    <rPh sb="389" eb="391">
      <t>ウワマワ</t>
    </rPh>
    <rPh sb="396" eb="398">
      <t>イジ</t>
    </rPh>
    <rPh sb="398" eb="400">
      <t>カンリ</t>
    </rPh>
    <rPh sb="400" eb="401">
      <t>ヒ</t>
    </rPh>
    <rPh sb="402" eb="404">
      <t>サクゲン</t>
    </rPh>
    <rPh sb="405" eb="406">
      <t>ム</t>
    </rPh>
    <rPh sb="408" eb="411">
      <t>コウカテキ</t>
    </rPh>
    <rPh sb="415" eb="417">
      <t>ヒツヨウ</t>
    </rPh>
    <rPh sb="424" eb="426">
      <t>シセツ</t>
    </rPh>
    <rPh sb="426" eb="429">
      <t>リヨウリツ</t>
    </rPh>
    <rPh sb="431" eb="433">
      <t>ルイジ</t>
    </rPh>
    <rPh sb="433" eb="435">
      <t>ダンタイ</t>
    </rPh>
    <rPh sb="435" eb="437">
      <t>ヘイキン</t>
    </rPh>
    <rPh sb="441" eb="442">
      <t>タカ</t>
    </rPh>
    <rPh sb="445" eb="447">
      <t>コンゴ</t>
    </rPh>
    <rPh sb="448" eb="450">
      <t>ジンコウ</t>
    </rPh>
    <rPh sb="450" eb="452">
      <t>ゲンショウ</t>
    </rPh>
    <rPh sb="459" eb="461">
      <t>テイカ</t>
    </rPh>
    <rPh sb="462" eb="464">
      <t>ミコ</t>
    </rPh>
    <rPh sb="470" eb="472">
      <t>シセツ</t>
    </rPh>
    <rPh sb="472" eb="474">
      <t>コウシン</t>
    </rPh>
    <rPh sb="474" eb="475">
      <t>ジ</t>
    </rPh>
    <rPh sb="478" eb="480">
      <t>テキセツ</t>
    </rPh>
    <rPh sb="485" eb="486">
      <t>トウ</t>
    </rPh>
    <rPh sb="487" eb="489">
      <t>ケントウ</t>
    </rPh>
    <rPh sb="490" eb="492">
      <t>ヒツヨウ</t>
    </rPh>
    <rPh sb="499" eb="502">
      <t>スイセンカ</t>
    </rPh>
    <rPh sb="502" eb="503">
      <t>リツ</t>
    </rPh>
    <rPh sb="505" eb="507">
      <t>ルイジ</t>
    </rPh>
    <rPh sb="507" eb="509">
      <t>ダンタイ</t>
    </rPh>
    <rPh sb="509" eb="511">
      <t>ヘイキン</t>
    </rPh>
    <rPh sb="513" eb="514">
      <t>タカ</t>
    </rPh>
    <rPh sb="520" eb="521">
      <t>チカ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</si>
</sst>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68631160"/>
        <c:axId val="26910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0.14000000000000001</c:v>
                </c:pt>
              </c:numCache>
            </c:numRef>
          </c:val>
          <c:smooth val="0"/>
        </c:ser>
        <c:dLbls>
          <c:showLegendKey val="0"/>
          <c:showVal val="0"/>
          <c:showCatName val="0"/>
          <c:showSerName val="0"/>
          <c:showPercent val="0"/>
          <c:showBubbleSize val="0"/>
        </c:dLbls>
        <c:marker val="1"/>
        <c:smooth val="0"/>
        <c:axId val="268631160"/>
        <c:axId val="269106672"/>
      </c:lineChart>
      <c:dateAx>
        <c:axId val="268631160"/>
        <c:scaling>
          <c:orientation val="minMax"/>
        </c:scaling>
        <c:delete val="1"/>
        <c:axPos val="b"/>
        <c:numFmt formatCode="ge" sourceLinked="1"/>
        <c:majorTickMark val="none"/>
        <c:minorTickMark val="none"/>
        <c:tickLblPos val="none"/>
        <c:crossAx val="269106672"/>
        <c:crosses val="autoZero"/>
        <c:auto val="1"/>
        <c:lblOffset val="100"/>
        <c:baseTimeUnit val="years"/>
      </c:dateAx>
      <c:valAx>
        <c:axId val="26910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63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62.72</c:v>
                </c:pt>
              </c:numCache>
            </c:numRef>
          </c:val>
        </c:ser>
        <c:dLbls>
          <c:showLegendKey val="0"/>
          <c:showVal val="0"/>
          <c:showCatName val="0"/>
          <c:showSerName val="0"/>
          <c:showPercent val="0"/>
          <c:showBubbleSize val="0"/>
        </c:dLbls>
        <c:gapWidth val="150"/>
        <c:axId val="269808936"/>
        <c:axId val="26980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58.04</c:v>
                </c:pt>
              </c:numCache>
            </c:numRef>
          </c:val>
          <c:smooth val="0"/>
        </c:ser>
        <c:dLbls>
          <c:showLegendKey val="0"/>
          <c:showVal val="0"/>
          <c:showCatName val="0"/>
          <c:showSerName val="0"/>
          <c:showPercent val="0"/>
          <c:showBubbleSize val="0"/>
        </c:dLbls>
        <c:marker val="1"/>
        <c:smooth val="0"/>
        <c:axId val="269808936"/>
        <c:axId val="269809328"/>
      </c:lineChart>
      <c:dateAx>
        <c:axId val="269808936"/>
        <c:scaling>
          <c:orientation val="minMax"/>
        </c:scaling>
        <c:delete val="1"/>
        <c:axPos val="b"/>
        <c:numFmt formatCode="ge" sourceLinked="1"/>
        <c:majorTickMark val="none"/>
        <c:minorTickMark val="none"/>
        <c:tickLblPos val="none"/>
        <c:crossAx val="269809328"/>
        <c:crosses val="autoZero"/>
        <c:auto val="1"/>
        <c:lblOffset val="100"/>
        <c:baseTimeUnit val="years"/>
      </c:dateAx>
      <c:valAx>
        <c:axId val="26980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0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96.97</c:v>
                </c:pt>
              </c:numCache>
            </c:numRef>
          </c:val>
        </c:ser>
        <c:dLbls>
          <c:showLegendKey val="0"/>
          <c:showVal val="0"/>
          <c:showCatName val="0"/>
          <c:showSerName val="0"/>
          <c:showPercent val="0"/>
          <c:showBubbleSize val="0"/>
        </c:dLbls>
        <c:gapWidth val="150"/>
        <c:axId val="269637960"/>
        <c:axId val="26963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93.94</c:v>
                </c:pt>
              </c:numCache>
            </c:numRef>
          </c:val>
          <c:smooth val="0"/>
        </c:ser>
        <c:dLbls>
          <c:showLegendKey val="0"/>
          <c:showVal val="0"/>
          <c:showCatName val="0"/>
          <c:showSerName val="0"/>
          <c:showPercent val="0"/>
          <c:showBubbleSize val="0"/>
        </c:dLbls>
        <c:marker val="1"/>
        <c:smooth val="0"/>
        <c:axId val="269637960"/>
        <c:axId val="269638352"/>
      </c:lineChart>
      <c:dateAx>
        <c:axId val="269637960"/>
        <c:scaling>
          <c:orientation val="minMax"/>
        </c:scaling>
        <c:delete val="1"/>
        <c:axPos val="b"/>
        <c:numFmt formatCode="ge" sourceLinked="1"/>
        <c:majorTickMark val="none"/>
        <c:minorTickMark val="none"/>
        <c:tickLblPos val="none"/>
        <c:crossAx val="269638352"/>
        <c:crosses val="autoZero"/>
        <c:auto val="1"/>
        <c:lblOffset val="100"/>
        <c:baseTimeUnit val="years"/>
      </c:dateAx>
      <c:valAx>
        <c:axId val="26963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63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96.66</c:v>
                </c:pt>
              </c:numCache>
            </c:numRef>
          </c:val>
        </c:ser>
        <c:dLbls>
          <c:showLegendKey val="0"/>
          <c:showVal val="0"/>
          <c:showCatName val="0"/>
          <c:showSerName val="0"/>
          <c:showPercent val="0"/>
          <c:showBubbleSize val="0"/>
        </c:dLbls>
        <c:gapWidth val="150"/>
        <c:axId val="166294024"/>
        <c:axId val="26947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96.06</c:v>
                </c:pt>
              </c:numCache>
            </c:numRef>
          </c:val>
          <c:smooth val="0"/>
        </c:ser>
        <c:dLbls>
          <c:showLegendKey val="0"/>
          <c:showVal val="0"/>
          <c:showCatName val="0"/>
          <c:showSerName val="0"/>
          <c:showPercent val="0"/>
          <c:showBubbleSize val="0"/>
        </c:dLbls>
        <c:marker val="1"/>
        <c:smooth val="0"/>
        <c:axId val="166294024"/>
        <c:axId val="269472696"/>
      </c:lineChart>
      <c:dateAx>
        <c:axId val="166294024"/>
        <c:scaling>
          <c:orientation val="minMax"/>
        </c:scaling>
        <c:delete val="1"/>
        <c:axPos val="b"/>
        <c:numFmt formatCode="ge" sourceLinked="1"/>
        <c:majorTickMark val="none"/>
        <c:minorTickMark val="none"/>
        <c:tickLblPos val="none"/>
        <c:crossAx val="269472696"/>
        <c:crosses val="autoZero"/>
        <c:auto val="1"/>
        <c:lblOffset val="100"/>
        <c:baseTimeUnit val="years"/>
      </c:dateAx>
      <c:valAx>
        <c:axId val="26947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9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5.61</c:v>
                </c:pt>
              </c:numCache>
            </c:numRef>
          </c:val>
        </c:ser>
        <c:dLbls>
          <c:showLegendKey val="0"/>
          <c:showVal val="0"/>
          <c:showCatName val="0"/>
          <c:showSerName val="0"/>
          <c:showPercent val="0"/>
          <c:showBubbleSize val="0"/>
        </c:dLbls>
        <c:gapWidth val="150"/>
        <c:axId val="268661104"/>
        <c:axId val="269753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38.869999999999997</c:v>
                </c:pt>
              </c:numCache>
            </c:numRef>
          </c:val>
          <c:smooth val="0"/>
        </c:ser>
        <c:dLbls>
          <c:showLegendKey val="0"/>
          <c:showVal val="0"/>
          <c:showCatName val="0"/>
          <c:showSerName val="0"/>
          <c:showPercent val="0"/>
          <c:showBubbleSize val="0"/>
        </c:dLbls>
        <c:marker val="1"/>
        <c:smooth val="0"/>
        <c:axId val="268661104"/>
        <c:axId val="269753560"/>
      </c:lineChart>
      <c:dateAx>
        <c:axId val="268661104"/>
        <c:scaling>
          <c:orientation val="minMax"/>
        </c:scaling>
        <c:delete val="1"/>
        <c:axPos val="b"/>
        <c:numFmt formatCode="ge" sourceLinked="1"/>
        <c:majorTickMark val="none"/>
        <c:minorTickMark val="none"/>
        <c:tickLblPos val="none"/>
        <c:crossAx val="269753560"/>
        <c:crosses val="autoZero"/>
        <c:auto val="1"/>
        <c:lblOffset val="100"/>
        <c:baseTimeUnit val="years"/>
      </c:dateAx>
      <c:valAx>
        <c:axId val="26975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66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67444656"/>
        <c:axId val="16744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0.93</c:v>
                </c:pt>
              </c:numCache>
            </c:numRef>
          </c:val>
          <c:smooth val="0"/>
        </c:ser>
        <c:dLbls>
          <c:showLegendKey val="0"/>
          <c:showVal val="0"/>
          <c:showCatName val="0"/>
          <c:showSerName val="0"/>
          <c:showPercent val="0"/>
          <c:showBubbleSize val="0"/>
        </c:dLbls>
        <c:marker val="1"/>
        <c:smooth val="0"/>
        <c:axId val="167444656"/>
        <c:axId val="167446224"/>
      </c:lineChart>
      <c:dateAx>
        <c:axId val="167444656"/>
        <c:scaling>
          <c:orientation val="minMax"/>
        </c:scaling>
        <c:delete val="1"/>
        <c:axPos val="b"/>
        <c:numFmt formatCode="ge" sourceLinked="1"/>
        <c:majorTickMark val="none"/>
        <c:minorTickMark val="none"/>
        <c:tickLblPos val="none"/>
        <c:crossAx val="167446224"/>
        <c:crosses val="autoZero"/>
        <c:auto val="1"/>
        <c:lblOffset val="100"/>
        <c:baseTimeUnit val="years"/>
      </c:dateAx>
      <c:valAx>
        <c:axId val="16744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44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14.36</c:v>
                </c:pt>
              </c:numCache>
            </c:numRef>
          </c:val>
        </c:ser>
        <c:dLbls>
          <c:showLegendKey val="0"/>
          <c:showVal val="0"/>
          <c:showCatName val="0"/>
          <c:showSerName val="0"/>
          <c:showPercent val="0"/>
          <c:showBubbleSize val="0"/>
        </c:dLbls>
        <c:gapWidth val="150"/>
        <c:axId val="269263336"/>
        <c:axId val="26926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31.17</c:v>
                </c:pt>
              </c:numCache>
            </c:numRef>
          </c:val>
          <c:smooth val="0"/>
        </c:ser>
        <c:dLbls>
          <c:showLegendKey val="0"/>
          <c:showVal val="0"/>
          <c:showCatName val="0"/>
          <c:showSerName val="0"/>
          <c:showPercent val="0"/>
          <c:showBubbleSize val="0"/>
        </c:dLbls>
        <c:marker val="1"/>
        <c:smooth val="0"/>
        <c:axId val="269263336"/>
        <c:axId val="269263728"/>
      </c:lineChart>
      <c:dateAx>
        <c:axId val="269263336"/>
        <c:scaling>
          <c:orientation val="minMax"/>
        </c:scaling>
        <c:delete val="1"/>
        <c:axPos val="b"/>
        <c:numFmt formatCode="ge" sourceLinked="1"/>
        <c:majorTickMark val="none"/>
        <c:minorTickMark val="none"/>
        <c:tickLblPos val="none"/>
        <c:crossAx val="269263728"/>
        <c:crosses val="autoZero"/>
        <c:auto val="1"/>
        <c:lblOffset val="100"/>
        <c:baseTimeUnit val="years"/>
      </c:dateAx>
      <c:valAx>
        <c:axId val="26926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26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57.76</c:v>
                </c:pt>
              </c:numCache>
            </c:numRef>
          </c:val>
        </c:ser>
        <c:dLbls>
          <c:showLegendKey val="0"/>
          <c:showVal val="0"/>
          <c:showCatName val="0"/>
          <c:showSerName val="0"/>
          <c:showPercent val="0"/>
          <c:showBubbleSize val="0"/>
        </c:dLbls>
        <c:gapWidth val="150"/>
        <c:axId val="269399064"/>
        <c:axId val="26939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54.07</c:v>
                </c:pt>
              </c:numCache>
            </c:numRef>
          </c:val>
          <c:smooth val="0"/>
        </c:ser>
        <c:dLbls>
          <c:showLegendKey val="0"/>
          <c:showVal val="0"/>
          <c:showCatName val="0"/>
          <c:showSerName val="0"/>
          <c:showPercent val="0"/>
          <c:showBubbleSize val="0"/>
        </c:dLbls>
        <c:marker val="1"/>
        <c:smooth val="0"/>
        <c:axId val="269399064"/>
        <c:axId val="269399456"/>
      </c:lineChart>
      <c:dateAx>
        <c:axId val="269399064"/>
        <c:scaling>
          <c:orientation val="minMax"/>
        </c:scaling>
        <c:delete val="1"/>
        <c:axPos val="b"/>
        <c:numFmt formatCode="ge" sourceLinked="1"/>
        <c:majorTickMark val="none"/>
        <c:minorTickMark val="none"/>
        <c:tickLblPos val="none"/>
        <c:crossAx val="269399456"/>
        <c:crosses val="autoZero"/>
        <c:auto val="1"/>
        <c:lblOffset val="100"/>
        <c:baseTimeUnit val="years"/>
      </c:dateAx>
      <c:valAx>
        <c:axId val="2693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39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666.15</c:v>
                </c:pt>
              </c:numCache>
            </c:numRef>
          </c:val>
        </c:ser>
        <c:dLbls>
          <c:showLegendKey val="0"/>
          <c:showVal val="0"/>
          <c:showCatName val="0"/>
          <c:showSerName val="0"/>
          <c:showPercent val="0"/>
          <c:showBubbleSize val="0"/>
        </c:dLbls>
        <c:gapWidth val="150"/>
        <c:axId val="269806192"/>
        <c:axId val="269806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593.23</c:v>
                </c:pt>
              </c:numCache>
            </c:numRef>
          </c:val>
          <c:smooth val="0"/>
        </c:ser>
        <c:dLbls>
          <c:showLegendKey val="0"/>
          <c:showVal val="0"/>
          <c:showCatName val="0"/>
          <c:showSerName val="0"/>
          <c:showPercent val="0"/>
          <c:showBubbleSize val="0"/>
        </c:dLbls>
        <c:marker val="1"/>
        <c:smooth val="0"/>
        <c:axId val="269806192"/>
        <c:axId val="269806584"/>
      </c:lineChart>
      <c:dateAx>
        <c:axId val="269806192"/>
        <c:scaling>
          <c:orientation val="minMax"/>
        </c:scaling>
        <c:delete val="1"/>
        <c:axPos val="b"/>
        <c:numFmt formatCode="ge" sourceLinked="1"/>
        <c:majorTickMark val="none"/>
        <c:minorTickMark val="none"/>
        <c:tickLblPos val="none"/>
        <c:crossAx val="269806584"/>
        <c:crosses val="autoZero"/>
        <c:auto val="1"/>
        <c:lblOffset val="100"/>
        <c:baseTimeUnit val="years"/>
      </c:dateAx>
      <c:valAx>
        <c:axId val="26980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0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83.89</c:v>
                </c:pt>
              </c:numCache>
            </c:numRef>
          </c:val>
        </c:ser>
        <c:dLbls>
          <c:showLegendKey val="0"/>
          <c:showVal val="0"/>
          <c:showCatName val="0"/>
          <c:showSerName val="0"/>
          <c:showPercent val="0"/>
          <c:showBubbleSize val="0"/>
        </c:dLbls>
        <c:gapWidth val="150"/>
        <c:axId val="269398280"/>
        <c:axId val="2693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86.48</c:v>
                </c:pt>
              </c:numCache>
            </c:numRef>
          </c:val>
          <c:smooth val="0"/>
        </c:ser>
        <c:dLbls>
          <c:showLegendKey val="0"/>
          <c:showVal val="0"/>
          <c:showCatName val="0"/>
          <c:showSerName val="0"/>
          <c:showPercent val="0"/>
          <c:showBubbleSize val="0"/>
        </c:dLbls>
        <c:marker val="1"/>
        <c:smooth val="0"/>
        <c:axId val="269398280"/>
        <c:axId val="269397888"/>
      </c:lineChart>
      <c:dateAx>
        <c:axId val="269398280"/>
        <c:scaling>
          <c:orientation val="minMax"/>
        </c:scaling>
        <c:delete val="1"/>
        <c:axPos val="b"/>
        <c:numFmt formatCode="ge" sourceLinked="1"/>
        <c:majorTickMark val="none"/>
        <c:minorTickMark val="none"/>
        <c:tickLblPos val="none"/>
        <c:crossAx val="269397888"/>
        <c:crosses val="autoZero"/>
        <c:auto val="1"/>
        <c:lblOffset val="100"/>
        <c:baseTimeUnit val="years"/>
      </c:dateAx>
      <c:valAx>
        <c:axId val="2693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39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247.02</c:v>
                </c:pt>
              </c:numCache>
            </c:numRef>
          </c:val>
        </c:ser>
        <c:dLbls>
          <c:showLegendKey val="0"/>
          <c:showVal val="0"/>
          <c:showCatName val="0"/>
          <c:showSerName val="0"/>
          <c:showPercent val="0"/>
          <c:showBubbleSize val="0"/>
        </c:dLbls>
        <c:gapWidth val="150"/>
        <c:axId val="269396712"/>
        <c:axId val="26980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174.38</c:v>
                </c:pt>
              </c:numCache>
            </c:numRef>
          </c:val>
          <c:smooth val="0"/>
        </c:ser>
        <c:dLbls>
          <c:showLegendKey val="0"/>
          <c:showVal val="0"/>
          <c:showCatName val="0"/>
          <c:showSerName val="0"/>
          <c:showPercent val="0"/>
          <c:showBubbleSize val="0"/>
        </c:dLbls>
        <c:marker val="1"/>
        <c:smooth val="0"/>
        <c:axId val="269396712"/>
        <c:axId val="269807760"/>
      </c:lineChart>
      <c:dateAx>
        <c:axId val="269396712"/>
        <c:scaling>
          <c:orientation val="minMax"/>
        </c:scaling>
        <c:delete val="1"/>
        <c:axPos val="b"/>
        <c:numFmt formatCode="ge" sourceLinked="1"/>
        <c:majorTickMark val="none"/>
        <c:minorTickMark val="none"/>
        <c:tickLblPos val="none"/>
        <c:crossAx val="269807760"/>
        <c:crosses val="autoZero"/>
        <c:auto val="1"/>
        <c:lblOffset val="100"/>
        <c:baseTimeUnit val="years"/>
      </c:dateAx>
      <c:valAx>
        <c:axId val="26980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39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B61" zoomScale="90" zoomScaleNormal="9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丹波市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3"/>
      <c r="AE8" s="3"/>
      <c r="AF8" s="3"/>
      <c r="AG8" s="3"/>
      <c r="AH8" s="3"/>
      <c r="AI8" s="3"/>
      <c r="AJ8" s="3"/>
      <c r="AK8" s="3"/>
      <c r="AL8" s="64">
        <f>データ!R6</f>
        <v>66858</v>
      </c>
      <c r="AM8" s="64"/>
      <c r="AN8" s="64"/>
      <c r="AO8" s="64"/>
      <c r="AP8" s="64"/>
      <c r="AQ8" s="64"/>
      <c r="AR8" s="64"/>
      <c r="AS8" s="64"/>
      <c r="AT8" s="63">
        <f>データ!S6</f>
        <v>493.21</v>
      </c>
      <c r="AU8" s="63"/>
      <c r="AV8" s="63"/>
      <c r="AW8" s="63"/>
      <c r="AX8" s="63"/>
      <c r="AY8" s="63"/>
      <c r="AZ8" s="63"/>
      <c r="BA8" s="63"/>
      <c r="BB8" s="63">
        <f>データ!T6</f>
        <v>135.56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53.97</v>
      </c>
      <c r="J10" s="63"/>
      <c r="K10" s="63"/>
      <c r="L10" s="63"/>
      <c r="M10" s="63"/>
      <c r="N10" s="63"/>
      <c r="O10" s="63"/>
      <c r="P10" s="63">
        <f>データ!O6</f>
        <v>16.34</v>
      </c>
      <c r="Q10" s="63"/>
      <c r="R10" s="63"/>
      <c r="S10" s="63"/>
      <c r="T10" s="63"/>
      <c r="U10" s="63"/>
      <c r="V10" s="63"/>
      <c r="W10" s="63">
        <f>データ!P6</f>
        <v>61.63</v>
      </c>
      <c r="X10" s="63"/>
      <c r="Y10" s="63"/>
      <c r="Z10" s="63"/>
      <c r="AA10" s="63"/>
      <c r="AB10" s="63"/>
      <c r="AC10" s="63"/>
      <c r="AD10" s="64">
        <f>データ!Q6</f>
        <v>4212</v>
      </c>
      <c r="AE10" s="64"/>
      <c r="AF10" s="64"/>
      <c r="AG10" s="64"/>
      <c r="AH10" s="64"/>
      <c r="AI10" s="64"/>
      <c r="AJ10" s="64"/>
      <c r="AK10" s="2"/>
      <c r="AL10" s="64">
        <f>データ!U6</f>
        <v>10873</v>
      </c>
      <c r="AM10" s="64"/>
      <c r="AN10" s="64"/>
      <c r="AO10" s="64"/>
      <c r="AP10" s="64"/>
      <c r="AQ10" s="64"/>
      <c r="AR10" s="64"/>
      <c r="AS10" s="64"/>
      <c r="AT10" s="63">
        <f>データ!V6</f>
        <v>4.45</v>
      </c>
      <c r="AU10" s="63"/>
      <c r="AV10" s="63"/>
      <c r="AW10" s="63"/>
      <c r="AX10" s="63"/>
      <c r="AY10" s="63"/>
      <c r="AZ10" s="63"/>
      <c r="BA10" s="63"/>
      <c r="BB10" s="63">
        <f>データ!W6</f>
        <v>2443.37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282235</v>
      </c>
      <c r="D6" s="31">
        <f t="shared" si="3"/>
        <v>46</v>
      </c>
      <c r="E6" s="31">
        <f t="shared" si="3"/>
        <v>17</v>
      </c>
      <c r="F6" s="31">
        <f t="shared" si="3"/>
        <v>1</v>
      </c>
      <c r="G6" s="31">
        <f t="shared" si="3"/>
        <v>0</v>
      </c>
      <c r="H6" s="31" t="str">
        <f t="shared" si="3"/>
        <v>兵庫県　丹波市</v>
      </c>
      <c r="I6" s="31" t="str">
        <f t="shared" si="3"/>
        <v>法適用</v>
      </c>
      <c r="J6" s="31" t="str">
        <f t="shared" si="3"/>
        <v>下水道事業</v>
      </c>
      <c r="K6" s="31" t="str">
        <f t="shared" si="3"/>
        <v>公共下水道</v>
      </c>
      <c r="L6" s="31" t="str">
        <f t="shared" si="3"/>
        <v>Cd1</v>
      </c>
      <c r="M6" s="32" t="str">
        <f t="shared" si="3"/>
        <v>-</v>
      </c>
      <c r="N6" s="32">
        <f t="shared" si="3"/>
        <v>53.97</v>
      </c>
      <c r="O6" s="32">
        <f t="shared" si="3"/>
        <v>16.34</v>
      </c>
      <c r="P6" s="32">
        <f t="shared" si="3"/>
        <v>61.63</v>
      </c>
      <c r="Q6" s="32">
        <f t="shared" si="3"/>
        <v>4212</v>
      </c>
      <c r="R6" s="32">
        <f t="shared" si="3"/>
        <v>66858</v>
      </c>
      <c r="S6" s="32">
        <f t="shared" si="3"/>
        <v>493.21</v>
      </c>
      <c r="T6" s="32">
        <f t="shared" si="3"/>
        <v>135.56</v>
      </c>
      <c r="U6" s="32">
        <f t="shared" si="3"/>
        <v>10873</v>
      </c>
      <c r="V6" s="32">
        <f t="shared" si="3"/>
        <v>4.45</v>
      </c>
      <c r="W6" s="32">
        <f t="shared" si="3"/>
        <v>2443.37</v>
      </c>
      <c r="X6" s="33" t="str">
        <f>IF(X7="",NA(),X7)</f>
        <v>-</v>
      </c>
      <c r="Y6" s="33" t="str">
        <f t="shared" ref="Y6:AG6" si="4">IF(Y7="",NA(),Y7)</f>
        <v>-</v>
      </c>
      <c r="Z6" s="33" t="str">
        <f t="shared" si="4"/>
        <v>-</v>
      </c>
      <c r="AA6" s="33" t="str">
        <f t="shared" si="4"/>
        <v>-</v>
      </c>
      <c r="AB6" s="33">
        <f t="shared" si="4"/>
        <v>96.66</v>
      </c>
      <c r="AC6" s="33" t="str">
        <f t="shared" si="4"/>
        <v>-</v>
      </c>
      <c r="AD6" s="33" t="str">
        <f t="shared" si="4"/>
        <v>-</v>
      </c>
      <c r="AE6" s="33" t="str">
        <f t="shared" si="4"/>
        <v>-</v>
      </c>
      <c r="AF6" s="33" t="str">
        <f t="shared" si="4"/>
        <v>-</v>
      </c>
      <c r="AG6" s="33">
        <f t="shared" si="4"/>
        <v>96.06</v>
      </c>
      <c r="AH6" s="32" t="str">
        <f>IF(AH7="","",IF(AH7="-","【-】","【"&amp;SUBSTITUTE(TEXT(AH7,"#,##0.00"),"-","△")&amp;"】"))</f>
        <v>【108.23】</v>
      </c>
      <c r="AI6" s="33" t="str">
        <f>IF(AI7="",NA(),AI7)</f>
        <v>-</v>
      </c>
      <c r="AJ6" s="33" t="str">
        <f t="shared" ref="AJ6:AR6" si="5">IF(AJ7="",NA(),AJ7)</f>
        <v>-</v>
      </c>
      <c r="AK6" s="33" t="str">
        <f t="shared" si="5"/>
        <v>-</v>
      </c>
      <c r="AL6" s="33" t="str">
        <f t="shared" si="5"/>
        <v>-</v>
      </c>
      <c r="AM6" s="33">
        <f t="shared" si="5"/>
        <v>14.36</v>
      </c>
      <c r="AN6" s="33" t="str">
        <f t="shared" si="5"/>
        <v>-</v>
      </c>
      <c r="AO6" s="33" t="str">
        <f t="shared" si="5"/>
        <v>-</v>
      </c>
      <c r="AP6" s="33" t="str">
        <f t="shared" si="5"/>
        <v>-</v>
      </c>
      <c r="AQ6" s="33" t="str">
        <f t="shared" si="5"/>
        <v>-</v>
      </c>
      <c r="AR6" s="33">
        <f t="shared" si="5"/>
        <v>31.17</v>
      </c>
      <c r="AS6" s="32" t="str">
        <f>IF(AS7="","",IF(AS7="-","【-】","【"&amp;SUBSTITUTE(TEXT(AS7,"#,##0.00"),"-","△")&amp;"】"))</f>
        <v>【4.45】</v>
      </c>
      <c r="AT6" s="33" t="str">
        <f>IF(AT7="",NA(),AT7)</f>
        <v>-</v>
      </c>
      <c r="AU6" s="33" t="str">
        <f t="shared" ref="AU6:BC6" si="6">IF(AU7="",NA(),AU7)</f>
        <v>-</v>
      </c>
      <c r="AV6" s="33" t="str">
        <f t="shared" si="6"/>
        <v>-</v>
      </c>
      <c r="AW6" s="33" t="str">
        <f t="shared" si="6"/>
        <v>-</v>
      </c>
      <c r="AX6" s="33">
        <f t="shared" si="6"/>
        <v>57.76</v>
      </c>
      <c r="AY6" s="33" t="str">
        <f t="shared" si="6"/>
        <v>-</v>
      </c>
      <c r="AZ6" s="33" t="str">
        <f t="shared" si="6"/>
        <v>-</v>
      </c>
      <c r="BA6" s="33" t="str">
        <f t="shared" si="6"/>
        <v>-</v>
      </c>
      <c r="BB6" s="33" t="str">
        <f t="shared" si="6"/>
        <v>-</v>
      </c>
      <c r="BC6" s="33">
        <f t="shared" si="6"/>
        <v>54.07</v>
      </c>
      <c r="BD6" s="32" t="str">
        <f>IF(BD7="","",IF(BD7="-","【-】","【"&amp;SUBSTITUTE(TEXT(BD7,"#,##0.00"),"-","△")&amp;"】"))</f>
        <v>【57.41】</v>
      </c>
      <c r="BE6" s="33" t="str">
        <f>IF(BE7="",NA(),BE7)</f>
        <v>-</v>
      </c>
      <c r="BF6" s="33" t="str">
        <f t="shared" ref="BF6:BN6" si="7">IF(BF7="",NA(),BF7)</f>
        <v>-</v>
      </c>
      <c r="BG6" s="33" t="str">
        <f t="shared" si="7"/>
        <v>-</v>
      </c>
      <c r="BH6" s="33" t="str">
        <f t="shared" si="7"/>
        <v>-</v>
      </c>
      <c r="BI6" s="33">
        <f t="shared" si="7"/>
        <v>666.15</v>
      </c>
      <c r="BJ6" s="33" t="str">
        <f t="shared" si="7"/>
        <v>-</v>
      </c>
      <c r="BK6" s="33" t="str">
        <f t="shared" si="7"/>
        <v>-</v>
      </c>
      <c r="BL6" s="33" t="str">
        <f t="shared" si="7"/>
        <v>-</v>
      </c>
      <c r="BM6" s="33" t="str">
        <f t="shared" si="7"/>
        <v>-</v>
      </c>
      <c r="BN6" s="33">
        <f t="shared" si="7"/>
        <v>593.23</v>
      </c>
      <c r="BO6" s="32" t="str">
        <f>IF(BO7="","",IF(BO7="-","【-】","【"&amp;SUBSTITUTE(TEXT(BO7,"#,##0.00"),"-","△")&amp;"】"))</f>
        <v>【763.62】</v>
      </c>
      <c r="BP6" s="33" t="str">
        <f>IF(BP7="",NA(),BP7)</f>
        <v>-</v>
      </c>
      <c r="BQ6" s="33" t="str">
        <f t="shared" ref="BQ6:BY6" si="8">IF(BQ7="",NA(),BQ7)</f>
        <v>-</v>
      </c>
      <c r="BR6" s="33" t="str">
        <f t="shared" si="8"/>
        <v>-</v>
      </c>
      <c r="BS6" s="33" t="str">
        <f t="shared" si="8"/>
        <v>-</v>
      </c>
      <c r="BT6" s="33">
        <f t="shared" si="8"/>
        <v>83.89</v>
      </c>
      <c r="BU6" s="33" t="str">
        <f t="shared" si="8"/>
        <v>-</v>
      </c>
      <c r="BV6" s="33" t="str">
        <f t="shared" si="8"/>
        <v>-</v>
      </c>
      <c r="BW6" s="33" t="str">
        <f t="shared" si="8"/>
        <v>-</v>
      </c>
      <c r="BX6" s="33" t="str">
        <f t="shared" si="8"/>
        <v>-</v>
      </c>
      <c r="BY6" s="33">
        <f t="shared" si="8"/>
        <v>86.48</v>
      </c>
      <c r="BZ6" s="32" t="str">
        <f>IF(BZ7="","",IF(BZ7="-","【-】","【"&amp;SUBSTITUTE(TEXT(BZ7,"#,##0.00"),"-","△")&amp;"】"))</f>
        <v>【98.53】</v>
      </c>
      <c r="CA6" s="33" t="str">
        <f>IF(CA7="",NA(),CA7)</f>
        <v>-</v>
      </c>
      <c r="CB6" s="33" t="str">
        <f t="shared" ref="CB6:CJ6" si="9">IF(CB7="",NA(),CB7)</f>
        <v>-</v>
      </c>
      <c r="CC6" s="33" t="str">
        <f t="shared" si="9"/>
        <v>-</v>
      </c>
      <c r="CD6" s="33" t="str">
        <f t="shared" si="9"/>
        <v>-</v>
      </c>
      <c r="CE6" s="33">
        <f t="shared" si="9"/>
        <v>247.02</v>
      </c>
      <c r="CF6" s="33" t="str">
        <f t="shared" si="9"/>
        <v>-</v>
      </c>
      <c r="CG6" s="33" t="str">
        <f t="shared" si="9"/>
        <v>-</v>
      </c>
      <c r="CH6" s="33" t="str">
        <f t="shared" si="9"/>
        <v>-</v>
      </c>
      <c r="CI6" s="33" t="str">
        <f t="shared" si="9"/>
        <v>-</v>
      </c>
      <c r="CJ6" s="33">
        <f t="shared" si="9"/>
        <v>174.38</v>
      </c>
      <c r="CK6" s="32" t="str">
        <f>IF(CK7="","",IF(CK7="-","【-】","【"&amp;SUBSTITUTE(TEXT(CK7,"#,##0.00"),"-","△")&amp;"】"))</f>
        <v>【139.70】</v>
      </c>
      <c r="CL6" s="33" t="str">
        <f>IF(CL7="",NA(),CL7)</f>
        <v>-</v>
      </c>
      <c r="CM6" s="33" t="str">
        <f t="shared" ref="CM6:CU6" si="10">IF(CM7="",NA(),CM7)</f>
        <v>-</v>
      </c>
      <c r="CN6" s="33" t="str">
        <f t="shared" si="10"/>
        <v>-</v>
      </c>
      <c r="CO6" s="33" t="str">
        <f t="shared" si="10"/>
        <v>-</v>
      </c>
      <c r="CP6" s="33">
        <f t="shared" si="10"/>
        <v>62.72</v>
      </c>
      <c r="CQ6" s="33" t="str">
        <f t="shared" si="10"/>
        <v>-</v>
      </c>
      <c r="CR6" s="33" t="str">
        <f t="shared" si="10"/>
        <v>-</v>
      </c>
      <c r="CS6" s="33" t="str">
        <f t="shared" si="10"/>
        <v>-</v>
      </c>
      <c r="CT6" s="33" t="str">
        <f t="shared" si="10"/>
        <v>-</v>
      </c>
      <c r="CU6" s="33">
        <f t="shared" si="10"/>
        <v>58.04</v>
      </c>
      <c r="CV6" s="32" t="str">
        <f>IF(CV7="","",IF(CV7="-","【-】","【"&amp;SUBSTITUTE(TEXT(CV7,"#,##0.00"),"-","△")&amp;"】"))</f>
        <v>【60.01】</v>
      </c>
      <c r="CW6" s="33" t="str">
        <f>IF(CW7="",NA(),CW7)</f>
        <v>-</v>
      </c>
      <c r="CX6" s="33" t="str">
        <f t="shared" ref="CX6:DF6" si="11">IF(CX7="",NA(),CX7)</f>
        <v>-</v>
      </c>
      <c r="CY6" s="33" t="str">
        <f t="shared" si="11"/>
        <v>-</v>
      </c>
      <c r="CZ6" s="33" t="str">
        <f t="shared" si="11"/>
        <v>-</v>
      </c>
      <c r="DA6" s="33">
        <f t="shared" si="11"/>
        <v>96.97</v>
      </c>
      <c r="DB6" s="33" t="str">
        <f t="shared" si="11"/>
        <v>-</v>
      </c>
      <c r="DC6" s="33" t="str">
        <f t="shared" si="11"/>
        <v>-</v>
      </c>
      <c r="DD6" s="33" t="str">
        <f t="shared" si="11"/>
        <v>-</v>
      </c>
      <c r="DE6" s="33" t="str">
        <f t="shared" si="11"/>
        <v>-</v>
      </c>
      <c r="DF6" s="33">
        <f t="shared" si="11"/>
        <v>93.94</v>
      </c>
      <c r="DG6" s="32" t="str">
        <f>IF(DG7="","",IF(DG7="-","【-】","【"&amp;SUBSTITUTE(TEXT(DG7,"#,##0.00"),"-","△")&amp;"】"))</f>
        <v>【94.73】</v>
      </c>
      <c r="DH6" s="33" t="str">
        <f>IF(DH7="",NA(),DH7)</f>
        <v>-</v>
      </c>
      <c r="DI6" s="33" t="str">
        <f t="shared" ref="DI6:DQ6" si="12">IF(DI7="",NA(),DI7)</f>
        <v>-</v>
      </c>
      <c r="DJ6" s="33" t="str">
        <f t="shared" si="12"/>
        <v>-</v>
      </c>
      <c r="DK6" s="33" t="str">
        <f t="shared" si="12"/>
        <v>-</v>
      </c>
      <c r="DL6" s="33">
        <f t="shared" si="12"/>
        <v>5.61</v>
      </c>
      <c r="DM6" s="33" t="str">
        <f t="shared" si="12"/>
        <v>-</v>
      </c>
      <c r="DN6" s="33" t="str">
        <f t="shared" si="12"/>
        <v>-</v>
      </c>
      <c r="DO6" s="33" t="str">
        <f t="shared" si="12"/>
        <v>-</v>
      </c>
      <c r="DP6" s="33" t="str">
        <f t="shared" si="12"/>
        <v>-</v>
      </c>
      <c r="DQ6" s="33">
        <f t="shared" si="12"/>
        <v>38.869999999999997</v>
      </c>
      <c r="DR6" s="32" t="str">
        <f>IF(DR7="","",IF(DR7="-","【-】","【"&amp;SUBSTITUTE(TEXT(DR7,"#,##0.00"),"-","△")&amp;"】"))</f>
        <v>【36.85】</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3">
        <f t="shared" si="13"/>
        <v>0.93</v>
      </c>
      <c r="EC6" s="32" t="str">
        <f>IF(EC7="","",IF(EC7="-","【-】","【"&amp;SUBSTITUTE(TEXT(EC7,"#,##0.00"),"-","△")&amp;"】"))</f>
        <v>【4.56】</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0.14000000000000001</v>
      </c>
      <c r="EN6" s="32" t="str">
        <f>IF(EN7="","",IF(EN7="-","【-】","【"&amp;SUBSTITUTE(TEXT(EN7,"#,##0.00"),"-","△")&amp;"】"))</f>
        <v>【0.23】</v>
      </c>
    </row>
    <row r="7" spans="1:147" s="34" customFormat="1">
      <c r="A7" s="26"/>
      <c r="B7" s="35">
        <v>2015</v>
      </c>
      <c r="C7" s="35">
        <v>282235</v>
      </c>
      <c r="D7" s="35">
        <v>46</v>
      </c>
      <c r="E7" s="35">
        <v>17</v>
      </c>
      <c r="F7" s="35">
        <v>1</v>
      </c>
      <c r="G7" s="35">
        <v>0</v>
      </c>
      <c r="H7" s="35" t="s">
        <v>96</v>
      </c>
      <c r="I7" s="35" t="s">
        <v>97</v>
      </c>
      <c r="J7" s="35" t="s">
        <v>98</v>
      </c>
      <c r="K7" s="35" t="s">
        <v>99</v>
      </c>
      <c r="L7" s="35" t="s">
        <v>100</v>
      </c>
      <c r="M7" s="36" t="s">
        <v>101</v>
      </c>
      <c r="N7" s="36">
        <v>53.97</v>
      </c>
      <c r="O7" s="36">
        <v>16.34</v>
      </c>
      <c r="P7" s="36">
        <v>61.63</v>
      </c>
      <c r="Q7" s="36">
        <v>4212</v>
      </c>
      <c r="R7" s="36">
        <v>66858</v>
      </c>
      <c r="S7" s="36">
        <v>493.21</v>
      </c>
      <c r="T7" s="36">
        <v>135.56</v>
      </c>
      <c r="U7" s="36">
        <v>10873</v>
      </c>
      <c r="V7" s="36">
        <v>4.45</v>
      </c>
      <c r="W7" s="36">
        <v>2443.37</v>
      </c>
      <c r="X7" s="36" t="s">
        <v>101</v>
      </c>
      <c r="Y7" s="36" t="s">
        <v>101</v>
      </c>
      <c r="Z7" s="36" t="s">
        <v>101</v>
      </c>
      <c r="AA7" s="36" t="s">
        <v>101</v>
      </c>
      <c r="AB7" s="36">
        <v>96.66</v>
      </c>
      <c r="AC7" s="36" t="s">
        <v>101</v>
      </c>
      <c r="AD7" s="36" t="s">
        <v>101</v>
      </c>
      <c r="AE7" s="36" t="s">
        <v>101</v>
      </c>
      <c r="AF7" s="36" t="s">
        <v>101</v>
      </c>
      <c r="AG7" s="36">
        <v>96.06</v>
      </c>
      <c r="AH7" s="36">
        <v>108.23</v>
      </c>
      <c r="AI7" s="36" t="s">
        <v>101</v>
      </c>
      <c r="AJ7" s="36" t="s">
        <v>101</v>
      </c>
      <c r="AK7" s="36" t="s">
        <v>101</v>
      </c>
      <c r="AL7" s="36" t="s">
        <v>101</v>
      </c>
      <c r="AM7" s="36">
        <v>14.36</v>
      </c>
      <c r="AN7" s="36" t="s">
        <v>101</v>
      </c>
      <c r="AO7" s="36" t="s">
        <v>101</v>
      </c>
      <c r="AP7" s="36" t="s">
        <v>101</v>
      </c>
      <c r="AQ7" s="36" t="s">
        <v>101</v>
      </c>
      <c r="AR7" s="36">
        <v>31.17</v>
      </c>
      <c r="AS7" s="36">
        <v>4.45</v>
      </c>
      <c r="AT7" s="36" t="s">
        <v>101</v>
      </c>
      <c r="AU7" s="36" t="s">
        <v>101</v>
      </c>
      <c r="AV7" s="36" t="s">
        <v>101</v>
      </c>
      <c r="AW7" s="36" t="s">
        <v>101</v>
      </c>
      <c r="AX7" s="36">
        <v>57.76</v>
      </c>
      <c r="AY7" s="36" t="s">
        <v>101</v>
      </c>
      <c r="AZ7" s="36" t="s">
        <v>101</v>
      </c>
      <c r="BA7" s="36" t="s">
        <v>101</v>
      </c>
      <c r="BB7" s="36" t="s">
        <v>101</v>
      </c>
      <c r="BC7" s="36">
        <v>54.07</v>
      </c>
      <c r="BD7" s="36">
        <v>57.41</v>
      </c>
      <c r="BE7" s="36" t="s">
        <v>101</v>
      </c>
      <c r="BF7" s="36" t="s">
        <v>101</v>
      </c>
      <c r="BG7" s="36" t="s">
        <v>101</v>
      </c>
      <c r="BH7" s="36" t="s">
        <v>101</v>
      </c>
      <c r="BI7" s="36">
        <v>666.15</v>
      </c>
      <c r="BJ7" s="36" t="s">
        <v>101</v>
      </c>
      <c r="BK7" s="36" t="s">
        <v>101</v>
      </c>
      <c r="BL7" s="36" t="s">
        <v>101</v>
      </c>
      <c r="BM7" s="36" t="s">
        <v>101</v>
      </c>
      <c r="BN7" s="36">
        <v>593.23</v>
      </c>
      <c r="BO7" s="36">
        <v>763.62</v>
      </c>
      <c r="BP7" s="36" t="s">
        <v>101</v>
      </c>
      <c r="BQ7" s="36" t="s">
        <v>101</v>
      </c>
      <c r="BR7" s="36" t="s">
        <v>101</v>
      </c>
      <c r="BS7" s="36" t="s">
        <v>101</v>
      </c>
      <c r="BT7" s="36">
        <v>83.89</v>
      </c>
      <c r="BU7" s="36" t="s">
        <v>101</v>
      </c>
      <c r="BV7" s="36" t="s">
        <v>101</v>
      </c>
      <c r="BW7" s="36" t="s">
        <v>101</v>
      </c>
      <c r="BX7" s="36" t="s">
        <v>101</v>
      </c>
      <c r="BY7" s="36">
        <v>86.48</v>
      </c>
      <c r="BZ7" s="36">
        <v>98.53</v>
      </c>
      <c r="CA7" s="36" t="s">
        <v>101</v>
      </c>
      <c r="CB7" s="36" t="s">
        <v>101</v>
      </c>
      <c r="CC7" s="36" t="s">
        <v>101</v>
      </c>
      <c r="CD7" s="36" t="s">
        <v>101</v>
      </c>
      <c r="CE7" s="36">
        <v>247.02</v>
      </c>
      <c r="CF7" s="36" t="s">
        <v>101</v>
      </c>
      <c r="CG7" s="36" t="s">
        <v>101</v>
      </c>
      <c r="CH7" s="36" t="s">
        <v>101</v>
      </c>
      <c r="CI7" s="36" t="s">
        <v>101</v>
      </c>
      <c r="CJ7" s="36">
        <v>174.38</v>
      </c>
      <c r="CK7" s="36">
        <v>139.69999999999999</v>
      </c>
      <c r="CL7" s="36" t="s">
        <v>101</v>
      </c>
      <c r="CM7" s="36" t="s">
        <v>101</v>
      </c>
      <c r="CN7" s="36" t="s">
        <v>101</v>
      </c>
      <c r="CO7" s="36" t="s">
        <v>101</v>
      </c>
      <c r="CP7" s="36">
        <v>62.72</v>
      </c>
      <c r="CQ7" s="36" t="s">
        <v>101</v>
      </c>
      <c r="CR7" s="36" t="s">
        <v>101</v>
      </c>
      <c r="CS7" s="36" t="s">
        <v>101</v>
      </c>
      <c r="CT7" s="36" t="s">
        <v>101</v>
      </c>
      <c r="CU7" s="36">
        <v>58.04</v>
      </c>
      <c r="CV7" s="36">
        <v>60.01</v>
      </c>
      <c r="CW7" s="36" t="s">
        <v>101</v>
      </c>
      <c r="CX7" s="36" t="s">
        <v>101</v>
      </c>
      <c r="CY7" s="36" t="s">
        <v>101</v>
      </c>
      <c r="CZ7" s="36" t="s">
        <v>101</v>
      </c>
      <c r="DA7" s="36">
        <v>96.97</v>
      </c>
      <c r="DB7" s="36" t="s">
        <v>101</v>
      </c>
      <c r="DC7" s="36" t="s">
        <v>101</v>
      </c>
      <c r="DD7" s="36" t="s">
        <v>101</v>
      </c>
      <c r="DE7" s="36" t="s">
        <v>101</v>
      </c>
      <c r="DF7" s="36">
        <v>93.94</v>
      </c>
      <c r="DG7" s="36">
        <v>94.73</v>
      </c>
      <c r="DH7" s="36" t="s">
        <v>101</v>
      </c>
      <c r="DI7" s="36" t="s">
        <v>101</v>
      </c>
      <c r="DJ7" s="36" t="s">
        <v>101</v>
      </c>
      <c r="DK7" s="36" t="s">
        <v>101</v>
      </c>
      <c r="DL7" s="36">
        <v>5.61</v>
      </c>
      <c r="DM7" s="36" t="s">
        <v>101</v>
      </c>
      <c r="DN7" s="36" t="s">
        <v>101</v>
      </c>
      <c r="DO7" s="36" t="s">
        <v>101</v>
      </c>
      <c r="DP7" s="36" t="s">
        <v>101</v>
      </c>
      <c r="DQ7" s="36">
        <v>38.869999999999997</v>
      </c>
      <c r="DR7" s="36">
        <v>36.85</v>
      </c>
      <c r="DS7" s="36" t="s">
        <v>101</v>
      </c>
      <c r="DT7" s="36" t="s">
        <v>101</v>
      </c>
      <c r="DU7" s="36" t="s">
        <v>101</v>
      </c>
      <c r="DV7" s="36" t="s">
        <v>101</v>
      </c>
      <c r="DW7" s="36">
        <v>0</v>
      </c>
      <c r="DX7" s="36" t="s">
        <v>101</v>
      </c>
      <c r="DY7" s="36" t="s">
        <v>101</v>
      </c>
      <c r="DZ7" s="36" t="s">
        <v>101</v>
      </c>
      <c r="EA7" s="36" t="s">
        <v>101</v>
      </c>
      <c r="EB7" s="36">
        <v>0.93</v>
      </c>
      <c r="EC7" s="36">
        <v>4.5599999999999996</v>
      </c>
      <c r="ED7" s="36" t="s">
        <v>101</v>
      </c>
      <c r="EE7" s="36" t="s">
        <v>101</v>
      </c>
      <c r="EF7" s="36" t="s">
        <v>101</v>
      </c>
      <c r="EG7" s="36" t="s">
        <v>101</v>
      </c>
      <c r="EH7" s="36">
        <v>0</v>
      </c>
      <c r="EI7" s="36" t="s">
        <v>101</v>
      </c>
      <c r="EJ7" s="36" t="s">
        <v>101</v>
      </c>
      <c r="EK7" s="36" t="s">
        <v>101</v>
      </c>
      <c r="EL7" s="36" t="s">
        <v>101</v>
      </c>
      <c r="EM7" s="36">
        <v>0.14000000000000001</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2017-02-14T01:04:45Z</cp:lastPrinted>
  <dcterms:created xsi:type="dcterms:W3CDTF">2017-02-08T02:36:45Z</dcterms:created>
  <dcterms:modified xsi:type="dcterms:W3CDTF">2017-02-14T01:04:53Z</dcterms:modified>
  <cp:category/>
</cp:coreProperties>
</file>