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binas03\養父市役所_2\まち整備部\上下水道課\管理グループ\01 予算・決算\2.決算\経営比較分析表\Ｈ28公表\"/>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<sst xmlns="http://schemas.openxmlformats.org/spreadsheetml/2006/main" count="232" uniqueCount="111">
  <si>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</si>
  <si>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</si>
  <si>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</si>
  <si>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</si>
  <si>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</si>
  <si>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</si>
  <si>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</si>
  <si>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</si>
  <si>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</si>
  <si>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</si>
  <si>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</si>
  <si>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</si>
  <si>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</si>
  <si>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</si>
  <si>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</si>
  <si>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</si>
  <si>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</si>
  <si>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</si>
  <si>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</si>
  <si>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</si>
  <si>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</si>
  <si>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</si>
  <si>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</si>
  <si>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</si>
  <si>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</si>
  <si>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</si>
  <si>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</si>
  <si>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</si>
  <si>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</si>
  <si>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</si>
  <si>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</si>
  <si>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</si>
  <si>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</si>
  <si>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</si>
  <si>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</si>
  <si>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</si>
  <si>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</si>
  <si>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</si>
  <si>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</si>
  <si>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</si>
  <si>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</si>
  <si>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</si>
  <si>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</si>
  <si>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</si>
  <si>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</si>
  <si>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</si>
  <si>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</si>
  <si>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</si>
  <si>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</si>
  <si>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</si>
  <si>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</si>
  <si>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</si>
  <si>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</si>
  <si>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</si>
  <si>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</si>
  <si>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</si>
  <si>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</si>
  <si>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</si>
  <si>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</si>
  <si>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</si>
  <si>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</si>
  <si>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</si>
  <si>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</si>
  <si>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</si>
  <si>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</si>
  <si>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</si>
  <si>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</si>
  <si>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</si>
  <si>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</si>
  <si>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</si>
  <si>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</si>
  <si>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</si>
  <si>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</si>
  <si>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</si>
  <si>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</si>
  <si>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</si>
  <si>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</si>
  <si>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</si>
  <si>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</si>
  <si>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</si>
  <si>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</si>
  <si>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</si>
  <si>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</si>
  <si>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</si>
  <si>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</si>
  <si>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</si>
  <si>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</si>
  <si>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</si>
  <si>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</si>
  <si>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</si>
  <si>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</si>
  <si>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</si>
  <si>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</si>
  <si>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</si>
  <si>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</si>
  <si>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</si>
  <si>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養父市</t>
  </si>
  <si>
    <t>法非適用</t>
  </si>
  <si>
    <t>下水道事業</t>
  </si>
  <si>
    <t>個別排水処理</t>
  </si>
  <si>
    <t>L2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</si>
  <si>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</si>
  <si>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</si>
  <si>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</si>
  <si>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</si>
  <si>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</si>
  <si>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</si>
  <si>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</si>
  <si>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b/>
        <sz val="11"/>
        <color theme="1"/>
        <rFont val="ＭＳ ゴシック"/>
        <family val="3"/>
        <charset val="128"/>
      </rPr>
      <t>【単年度の収支】
　</t>
    </r>
    <r>
      <rPr>
        <sz val="11"/>
        <color theme="1"/>
        <rFont val="ＭＳ ゴシック"/>
        <family val="3"/>
        <charset val="128"/>
      </rPr>
      <t xml:space="preserve">収益的収支比率は、平成25年度より大きく下降し本年度76.36％となっているが、公債費の減少に伴い、一般会計からの繰入金が減少していることが原因であり、経営状況が悪化しているものではない。
</t>
    </r>
    <r>
      <rPr>
        <b/>
        <sz val="11"/>
        <color theme="1"/>
        <rFont val="ＭＳ ゴシック"/>
        <family val="3"/>
        <charset val="128"/>
      </rPr>
      <t>【債務残高】</t>
    </r>
    <r>
      <rPr>
        <sz val="11"/>
        <color theme="1"/>
        <rFont val="ＭＳ ゴシック"/>
        <family val="3"/>
        <charset val="128"/>
      </rPr>
      <t xml:space="preserve">
　企業債残高対事業規模比率は、施設整備は完了し年々減少している。今後も大きな投資は予定しておらず、数値は下降していく見込みである。
</t>
    </r>
    <r>
      <rPr>
        <b/>
        <sz val="11"/>
        <color theme="1"/>
        <rFont val="ＭＳ ゴシック"/>
        <family val="3"/>
        <charset val="128"/>
      </rPr>
      <t>【料金水準の適切性】
　</t>
    </r>
    <r>
      <rPr>
        <sz val="11"/>
        <color theme="1"/>
        <rFont val="ＭＳ ゴシック"/>
        <family val="3"/>
        <charset val="128"/>
      </rPr>
      <t xml:space="preserve">経費回収率は、類似団体平均値及び全国平均値を大きく上回り推移し、平成27年度は98.8％となり、適正な料金水準であるといえる。
</t>
    </r>
    <r>
      <rPr>
        <b/>
        <sz val="11"/>
        <color theme="1"/>
        <rFont val="ＭＳ ゴシック"/>
        <family val="3"/>
        <charset val="128"/>
      </rPr>
      <t>【費用の効率性】
　</t>
    </r>
    <r>
      <rPr>
        <sz val="11"/>
        <color theme="1"/>
        <rFont val="ＭＳ ゴシック"/>
        <family val="3"/>
        <charset val="128"/>
      </rPr>
      <t xml:space="preserve">汚水処理原価は、類似団体平均値及び全国平均値を下回っている状況が続き、比較的経費が抑えられているといえる。
</t>
    </r>
    <r>
      <rPr>
        <b/>
        <sz val="11"/>
        <color theme="1"/>
        <rFont val="ＭＳ ゴシック"/>
        <family val="3"/>
        <charset val="128"/>
      </rPr>
      <t>【施設の効率性】
　</t>
    </r>
    <r>
      <rPr>
        <sz val="11"/>
        <color theme="1"/>
        <rFont val="ＭＳ ゴシック"/>
        <family val="3"/>
        <charset val="128"/>
      </rPr>
      <t xml:space="preserve">施設利用率は、20％を割る状況である。当該事業は人口減少による利用率低下が著しい区域を対象としており、今後も数値の低下が懸念される。
</t>
    </r>
    <r>
      <rPr>
        <b/>
        <sz val="11"/>
        <color theme="1"/>
        <rFont val="ＭＳ ゴシック"/>
        <family val="3"/>
        <charset val="128"/>
      </rPr>
      <t>【使用料対象の捕捉】
　</t>
    </r>
    <r>
      <rPr>
        <sz val="11"/>
        <color theme="1"/>
        <rFont val="ＭＳ ゴシック"/>
        <family val="3"/>
        <charset val="128"/>
      </rPr>
      <t>水洗化率は、平成23年より100％となっている。</t>
    </r>
    <rPh sb="1" eb="4">
      <t>タンネンド</t>
    </rPh>
    <rPh sb="5" eb="7">
      <t>シュウシ</t>
    </rPh>
    <rPh sb="10" eb="13">
      <t>シュウエキテキ</t>
    </rPh>
    <rPh sb="13" eb="15">
      <t>シュウシ</t>
    </rPh>
    <rPh sb="15" eb="17">
      <t>ヒリツ</t>
    </rPh>
    <rPh sb="19" eb="21">
      <t>ヘイセイ</t>
    </rPh>
    <rPh sb="24" eb="25">
      <t>ド</t>
    </rPh>
    <rPh sb="33" eb="34">
      <t>ホン</t>
    </rPh>
    <rPh sb="34" eb="36">
      <t>ネンド</t>
    </rPh>
    <rPh sb="50" eb="52">
      <t>コウサイ</t>
    </rPh>
    <rPh sb="52" eb="53">
      <t>ヒ</t>
    </rPh>
    <rPh sb="54" eb="55">
      <t>ゲン</t>
    </rPh>
    <rPh sb="55" eb="56">
      <t>ショウ</t>
    </rPh>
    <rPh sb="57" eb="58">
      <t>トモナ</t>
    </rPh>
    <rPh sb="60" eb="62">
      <t>イッパン</t>
    </rPh>
    <rPh sb="62" eb="64">
      <t>カイケイ</t>
    </rPh>
    <rPh sb="67" eb="69">
      <t>クリイレ</t>
    </rPh>
    <rPh sb="69" eb="70">
      <t>キン</t>
    </rPh>
    <rPh sb="71" eb="73">
      <t>ゲンショウ</t>
    </rPh>
    <rPh sb="80" eb="82">
      <t>ゲンイン</t>
    </rPh>
    <rPh sb="86" eb="88">
      <t>ケイエイ</t>
    </rPh>
    <rPh sb="88" eb="90">
      <t>ジョウキョウ</t>
    </rPh>
    <rPh sb="91" eb="93">
      <t>アッカ</t>
    </rPh>
    <rPh sb="106" eb="108">
      <t>サイム</t>
    </rPh>
    <rPh sb="108" eb="110">
      <t>ザンダカ</t>
    </rPh>
    <rPh sb="127" eb="129">
      <t>シセツ</t>
    </rPh>
    <rPh sb="129" eb="131">
      <t>セイビ</t>
    </rPh>
    <rPh sb="132" eb="134">
      <t>カンリョウ</t>
    </rPh>
    <rPh sb="179" eb="181">
      <t>リョウキン</t>
    </rPh>
    <rPh sb="181" eb="183">
      <t>スイジュン</t>
    </rPh>
    <rPh sb="184" eb="187">
      <t>テキセツセイ</t>
    </rPh>
    <rPh sb="190" eb="192">
      <t>ケイヒ</t>
    </rPh>
    <rPh sb="192" eb="194">
      <t>カイシュウ</t>
    </rPh>
    <rPh sb="194" eb="195">
      <t>リツ</t>
    </rPh>
    <rPh sb="197" eb="199">
      <t>ルイジ</t>
    </rPh>
    <rPh sb="199" eb="201">
      <t>ダンタイ</t>
    </rPh>
    <rPh sb="201" eb="203">
      <t>ヘイキン</t>
    </rPh>
    <rPh sb="203" eb="204">
      <t>チ</t>
    </rPh>
    <rPh sb="204" eb="205">
      <t>オヨ</t>
    </rPh>
    <rPh sb="206" eb="208">
      <t>ゼンコク</t>
    </rPh>
    <rPh sb="208" eb="210">
      <t>ヘイキン</t>
    </rPh>
    <rPh sb="210" eb="211">
      <t>アタイ</t>
    </rPh>
    <rPh sb="212" eb="213">
      <t>オオ</t>
    </rPh>
    <rPh sb="215" eb="217">
      <t>ウワマワ</t>
    </rPh>
    <rPh sb="218" eb="220">
      <t>スイイ</t>
    </rPh>
    <rPh sb="222" eb="224">
      <t>ヘイセイ</t>
    </rPh>
    <rPh sb="226" eb="228">
      <t>ネンド</t>
    </rPh>
    <rPh sb="238" eb="240">
      <t>テキセイ</t>
    </rPh>
    <rPh sb="241" eb="243">
      <t>リョウキン</t>
    </rPh>
    <rPh sb="243" eb="245">
      <t>スイジュン</t>
    </rPh>
    <rPh sb="255" eb="257">
      <t>ヒヨウ</t>
    </rPh>
    <rPh sb="258" eb="261">
      <t>コウリツセイ</t>
    </rPh>
    <rPh sb="264" eb="266">
      <t>オスイ</t>
    </rPh>
    <rPh sb="266" eb="268">
      <t>ショリ</t>
    </rPh>
    <rPh sb="268" eb="270">
      <t>ゲンカ</t>
    </rPh>
    <rPh sb="279" eb="280">
      <t>オヨ</t>
    </rPh>
    <rPh sb="281" eb="283">
      <t>ゼンコク</t>
    </rPh>
    <rPh sb="283" eb="285">
      <t>ヘイキン</t>
    </rPh>
    <rPh sb="285" eb="286">
      <t>チ</t>
    </rPh>
    <rPh sb="287" eb="288">
      <t>シタ</t>
    </rPh>
    <rPh sb="293" eb="295">
      <t>ジョウキョウ</t>
    </rPh>
    <rPh sb="296" eb="297">
      <t>ツヅ</t>
    </rPh>
    <rPh sb="299" eb="301">
      <t>ヒカク</t>
    </rPh>
    <rPh sb="301" eb="302">
      <t>テキ</t>
    </rPh>
    <rPh sb="302" eb="304">
      <t>ケイヒ</t>
    </rPh>
    <rPh sb="305" eb="306">
      <t>オサ</t>
    </rPh>
    <rPh sb="319" eb="321">
      <t>シセツ</t>
    </rPh>
    <rPh sb="322" eb="325">
      <t>コウリツセイ</t>
    </rPh>
    <rPh sb="328" eb="330">
      <t>シセツ</t>
    </rPh>
    <rPh sb="330" eb="333">
      <t>リヨウリツ</t>
    </rPh>
    <rPh sb="339" eb="340">
      <t>ワ</t>
    </rPh>
    <rPh sb="341" eb="343">
      <t>ジョウキョウ</t>
    </rPh>
    <rPh sb="347" eb="349">
      <t>トウガイ</t>
    </rPh>
    <rPh sb="349" eb="351">
      <t>ジギョウ</t>
    </rPh>
    <rPh sb="352" eb="354">
      <t>ジンコウ</t>
    </rPh>
    <rPh sb="354" eb="356">
      <t>ゲンショウ</t>
    </rPh>
    <rPh sb="359" eb="362">
      <t>リヨウリツ</t>
    </rPh>
    <rPh sb="362" eb="364">
      <t>テイカ</t>
    </rPh>
    <rPh sb="365" eb="366">
      <t>イチジル</t>
    </rPh>
    <rPh sb="368" eb="369">
      <t>ク</t>
    </rPh>
    <rPh sb="369" eb="370">
      <t>イキ</t>
    </rPh>
    <rPh sb="371" eb="373">
      <t>タイショウ</t>
    </rPh>
    <rPh sb="379" eb="381">
      <t>コンゴ</t>
    </rPh>
    <rPh sb="382" eb="384">
      <t>スウチ</t>
    </rPh>
    <rPh sb="385" eb="387">
      <t>テイカ</t>
    </rPh>
    <rPh sb="388" eb="390">
      <t>ケネン</t>
    </rPh>
    <rPh sb="396" eb="399">
      <t>シヨウリョウ</t>
    </rPh>
    <rPh sb="399" eb="401">
      <t>タイショウ</t>
    </rPh>
    <rPh sb="402" eb="404">
      <t>ホソク</t>
    </rPh>
    <rPh sb="407" eb="409">
      <t>スイセン</t>
    </rPh>
    <rPh sb="409" eb="410">
      <t>カ</t>
    </rPh>
    <rPh sb="410" eb="411">
      <t>リツ</t>
    </rPh>
    <rPh sb="417" eb="418">
      <t>ネン</t>
    </rPh>
    <phoneticPr fontId="4"/>
  </si>
  <si>
    <t>　平成12～13年にかけて供用開始された事業であり、供用開始後15年が経過したところで、比較的老朽化は進行していない状況である。現時点では適切な維持管理を行うことで施設の延命化に努めながら、施設更新に向けて検討し、計画的な更新を実施していく。</t>
    <rPh sb="1" eb="3">
      <t>ヘイセイ</t>
    </rPh>
    <rPh sb="8" eb="9">
      <t>ネン</t>
    </rPh>
    <rPh sb="13" eb="15">
      <t>キョウヨウ</t>
    </rPh>
    <rPh sb="15" eb="17">
      <t>カイシ</t>
    </rPh>
    <rPh sb="20" eb="22">
      <t>ジギョウ</t>
    </rPh>
    <rPh sb="26" eb="28">
      <t>キョウヨウ</t>
    </rPh>
    <rPh sb="28" eb="30">
      <t>カイシ</t>
    </rPh>
    <rPh sb="30" eb="31">
      <t>ゴ</t>
    </rPh>
    <rPh sb="33" eb="34">
      <t>ネン</t>
    </rPh>
    <rPh sb="35" eb="37">
      <t>ケイカ</t>
    </rPh>
    <rPh sb="44" eb="47">
      <t>ヒカクテキ</t>
    </rPh>
    <rPh sb="47" eb="49">
      <t>ロウキュウ</t>
    </rPh>
    <rPh sb="49" eb="50">
      <t>カ</t>
    </rPh>
    <rPh sb="51" eb="53">
      <t>シンコウ</t>
    </rPh>
    <rPh sb="58" eb="60">
      <t>ジョウキョウ</t>
    </rPh>
    <rPh sb="69" eb="71">
      <t>テキセツ</t>
    </rPh>
    <rPh sb="72" eb="74">
      <t>イジ</t>
    </rPh>
    <rPh sb="74" eb="76">
      <t>カンリ</t>
    </rPh>
    <rPh sb="77" eb="78">
      <t>オコナ</t>
    </rPh>
    <rPh sb="82" eb="84">
      <t>シセツ</t>
    </rPh>
    <rPh sb="85" eb="87">
      <t>エンメイ</t>
    </rPh>
    <rPh sb="87" eb="88">
      <t>カ</t>
    </rPh>
    <rPh sb="89" eb="90">
      <t>ツト</t>
    </rPh>
    <rPh sb="95" eb="97">
      <t>シセツ</t>
    </rPh>
    <rPh sb="97" eb="99">
      <t>コウシン</t>
    </rPh>
    <rPh sb="100" eb="101">
      <t>ム</t>
    </rPh>
    <rPh sb="103" eb="105">
      <t>ケントウ</t>
    </rPh>
    <rPh sb="107" eb="110">
      <t>ケイカクテキ</t>
    </rPh>
    <rPh sb="111" eb="113">
      <t>コウシン</t>
    </rPh>
    <rPh sb="114" eb="116">
      <t>ジッシ</t>
    </rPh>
    <phoneticPr fontId="4"/>
  </si>
  <si>
    <r>
      <t>　本事業は、平成12～13年度に供用開始し、整備率及び水洗化率はともに</t>
    </r>
    <r>
      <rPr>
        <sz val="11"/>
        <rFont val="ＭＳ ゴシック"/>
        <family val="3"/>
        <charset val="128"/>
      </rPr>
      <t>100％</t>
    </r>
    <r>
      <rPr>
        <sz val="11"/>
        <color theme="1"/>
        <rFont val="ＭＳ ゴシック"/>
        <family val="3"/>
        <charset val="128"/>
      </rPr>
      <t>となっている。
　経営状況は、類似団体平均値と比較しても概ね良好な状況であるが、施設利用率が低く、効率的な施設運営の観点で問題がある状況である。しかしながら、当該事業区域は地理的に過疎化が一層進んでいる地域であり大きく好転させることは困難である。
　今後は、平成29年4月に地方公営企業法を適用し、企業会計方式に移行することで、事業の計画性や透明性の確保、財政状況及び経営状況の透明化・明確化を図り、中長期的な経営の基本計画である「経営戦略」を平成28年度に策定し、計画的で合理的な事業運営を図る。</t>
    </r>
    <rPh sb="1" eb="2">
      <t>ホン</t>
    </rPh>
    <rPh sb="2" eb="4">
      <t>ジギョウ</t>
    </rPh>
    <rPh sb="6" eb="8">
      <t>ヘイセイ</t>
    </rPh>
    <rPh sb="13" eb="14">
      <t>ネン</t>
    </rPh>
    <rPh sb="14" eb="15">
      <t>ド</t>
    </rPh>
    <rPh sb="16" eb="18">
      <t>キョウヨウ</t>
    </rPh>
    <rPh sb="18" eb="20">
      <t>カイシ</t>
    </rPh>
    <rPh sb="22" eb="24">
      <t>セイビ</t>
    </rPh>
    <rPh sb="24" eb="25">
      <t>リツ</t>
    </rPh>
    <rPh sb="25" eb="26">
      <t>オヨ</t>
    </rPh>
    <rPh sb="27" eb="30">
      <t>スイセンカ</t>
    </rPh>
    <rPh sb="30" eb="31">
      <t>リツ</t>
    </rPh>
    <rPh sb="48" eb="50">
      <t>ケイエイ</t>
    </rPh>
    <rPh sb="50" eb="52">
      <t>ジョウキョウ</t>
    </rPh>
    <rPh sb="54" eb="56">
      <t>ルイジ</t>
    </rPh>
    <rPh sb="56" eb="58">
      <t>ダンタイ</t>
    </rPh>
    <rPh sb="58" eb="60">
      <t>ヘイキン</t>
    </rPh>
    <rPh sb="60" eb="61">
      <t>チ</t>
    </rPh>
    <rPh sb="62" eb="64">
      <t>ヒカク</t>
    </rPh>
    <rPh sb="67" eb="68">
      <t>オオム</t>
    </rPh>
    <rPh sb="69" eb="71">
      <t>リョウコウ</t>
    </rPh>
    <rPh sb="72" eb="74">
      <t>ジョウキョウ</t>
    </rPh>
    <rPh sb="79" eb="81">
      <t>シセツ</t>
    </rPh>
    <rPh sb="81" eb="84">
      <t>リヨウリツ</t>
    </rPh>
    <rPh sb="85" eb="86">
      <t>ヒク</t>
    </rPh>
    <rPh sb="129" eb="132">
      <t>カソカ</t>
    </rPh>
    <rPh sb="133" eb="135">
      <t>イッソウ</t>
    </rPh>
    <rPh sb="135" eb="136">
      <t>スス</t>
    </rPh>
    <rPh sb="140" eb="142">
      <t>チイキ</t>
    </rPh>
    <rPh sb="164" eb="166">
      <t>コンゴ</t>
    </rPh>
    <rPh sb="239" eb="243">
      <t>チュウチョウキテキ</t>
    </rPh>
    <rPh sb="244" eb="246">
      <t>ケイエイ</t>
    </rPh>
    <rPh sb="247" eb="249">
      <t>キホン</t>
    </rPh>
    <rPh sb="249" eb="251">
      <t>ケイカク</t>
    </rPh>
    <rPh sb="255" eb="257">
      <t>ケイエイ</t>
    </rPh>
    <rPh sb="257" eb="259">
      <t>センリャク</t>
    </rPh>
    <rPh sb="261" eb="263">
      <t>ヘイセイ</t>
    </rPh>
    <rPh sb="265" eb="267">
      <t>ネンド</t>
    </rPh>
    <rPh sb="268" eb="270">
      <t>サクテイ</t>
    </rPh>
    <rPh sb="272" eb="275">
      <t>ケイカクテキ</t>
    </rPh>
    <rPh sb="276" eb="279">
      <t>ゴウリテキ</t>
    </rPh>
    <rPh sb="280" eb="282">
      <t>ジギョウ</t>
    </rPh>
    <rPh sb="282" eb="284">
      <t>ウンエイ</t>
    </rPh>
    <rPh sb="285" eb="286">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</si>
</sst>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4818216"/>
        <c:axId val="22965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24818216"/>
        <c:axId val="229654496"/>
      </c:lineChart>
      <c:dateAx>
        <c:axId val="224818216"/>
        <c:scaling>
          <c:orientation val="minMax"/>
        </c:scaling>
        <c:delete val="1"/>
        <c:axPos val="b"/>
        <c:numFmt formatCode="ge" sourceLinked="1"/>
        <c:majorTickMark val="none"/>
        <c:minorTickMark val="none"/>
        <c:tickLblPos val="none"/>
        <c:crossAx val="229654496"/>
        <c:crosses val="autoZero"/>
        <c:auto val="1"/>
        <c:lblOffset val="100"/>
        <c:baseTimeUnit val="years"/>
      </c:dateAx>
      <c:valAx>
        <c:axId val="22965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818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20.9</c:v>
                </c:pt>
                <c:pt idx="1">
                  <c:v>20.9</c:v>
                </c:pt>
                <c:pt idx="2">
                  <c:v>20.9</c:v>
                </c:pt>
                <c:pt idx="3">
                  <c:v>17.91</c:v>
                </c:pt>
                <c:pt idx="4">
                  <c:v>17.91</c:v>
                </c:pt>
              </c:numCache>
            </c:numRef>
          </c:val>
        </c:ser>
        <c:dLbls>
          <c:showLegendKey val="0"/>
          <c:showVal val="0"/>
          <c:showCatName val="0"/>
          <c:showSerName val="0"/>
          <c:showPercent val="0"/>
          <c:showBubbleSize val="0"/>
        </c:dLbls>
        <c:gapWidth val="150"/>
        <c:axId val="230626496"/>
        <c:axId val="230626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55.42</c:v>
                </c:pt>
                <c:pt idx="1">
                  <c:v>58.58</c:v>
                </c:pt>
                <c:pt idx="2">
                  <c:v>48.69</c:v>
                </c:pt>
                <c:pt idx="3">
                  <c:v>52.52</c:v>
                </c:pt>
                <c:pt idx="4">
                  <c:v>54.14</c:v>
                </c:pt>
              </c:numCache>
            </c:numRef>
          </c:val>
          <c:smooth val="0"/>
        </c:ser>
        <c:dLbls>
          <c:showLegendKey val="0"/>
          <c:showVal val="0"/>
          <c:showCatName val="0"/>
          <c:showSerName val="0"/>
          <c:showPercent val="0"/>
          <c:showBubbleSize val="0"/>
        </c:dLbls>
        <c:marker val="1"/>
        <c:smooth val="0"/>
        <c:axId val="230626496"/>
        <c:axId val="230626888"/>
      </c:lineChart>
      <c:dateAx>
        <c:axId val="230626496"/>
        <c:scaling>
          <c:orientation val="minMax"/>
        </c:scaling>
        <c:delete val="1"/>
        <c:axPos val="b"/>
        <c:numFmt formatCode="ge" sourceLinked="1"/>
        <c:majorTickMark val="none"/>
        <c:minorTickMark val="none"/>
        <c:tickLblPos val="none"/>
        <c:crossAx val="230626888"/>
        <c:crosses val="autoZero"/>
        <c:auto val="1"/>
        <c:lblOffset val="100"/>
        <c:baseTimeUnit val="years"/>
      </c:dateAx>
      <c:valAx>
        <c:axId val="23062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62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30628064"/>
        <c:axId val="230706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74.290000000000006</c:v>
                </c:pt>
                <c:pt idx="1">
                  <c:v>72.31</c:v>
                </c:pt>
                <c:pt idx="2">
                  <c:v>87.42</c:v>
                </c:pt>
                <c:pt idx="3">
                  <c:v>84.94</c:v>
                </c:pt>
                <c:pt idx="4">
                  <c:v>84.69</c:v>
                </c:pt>
              </c:numCache>
            </c:numRef>
          </c:val>
          <c:smooth val="0"/>
        </c:ser>
        <c:dLbls>
          <c:showLegendKey val="0"/>
          <c:showVal val="0"/>
          <c:showCatName val="0"/>
          <c:showSerName val="0"/>
          <c:showPercent val="0"/>
          <c:showBubbleSize val="0"/>
        </c:dLbls>
        <c:marker val="1"/>
        <c:smooth val="0"/>
        <c:axId val="230628064"/>
        <c:axId val="230706472"/>
      </c:lineChart>
      <c:dateAx>
        <c:axId val="230628064"/>
        <c:scaling>
          <c:orientation val="minMax"/>
        </c:scaling>
        <c:delete val="1"/>
        <c:axPos val="b"/>
        <c:numFmt formatCode="ge" sourceLinked="1"/>
        <c:majorTickMark val="none"/>
        <c:minorTickMark val="none"/>
        <c:tickLblPos val="none"/>
        <c:crossAx val="230706472"/>
        <c:crosses val="autoZero"/>
        <c:auto val="1"/>
        <c:lblOffset val="100"/>
        <c:baseTimeUnit val="years"/>
      </c:dateAx>
      <c:valAx>
        <c:axId val="23070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62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83.97</c:v>
                </c:pt>
                <c:pt idx="1">
                  <c:v>83.27</c:v>
                </c:pt>
                <c:pt idx="2">
                  <c:v>77.38</c:v>
                </c:pt>
                <c:pt idx="3">
                  <c:v>77.59</c:v>
                </c:pt>
                <c:pt idx="4">
                  <c:v>76.36</c:v>
                </c:pt>
              </c:numCache>
            </c:numRef>
          </c:val>
        </c:ser>
        <c:dLbls>
          <c:showLegendKey val="0"/>
          <c:showVal val="0"/>
          <c:showCatName val="0"/>
          <c:showSerName val="0"/>
          <c:showPercent val="0"/>
          <c:showBubbleSize val="0"/>
        </c:dLbls>
        <c:gapWidth val="150"/>
        <c:axId val="229655672"/>
        <c:axId val="22965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655672"/>
        <c:axId val="229656064"/>
      </c:lineChart>
      <c:dateAx>
        <c:axId val="229655672"/>
        <c:scaling>
          <c:orientation val="minMax"/>
        </c:scaling>
        <c:delete val="1"/>
        <c:axPos val="b"/>
        <c:numFmt formatCode="ge" sourceLinked="1"/>
        <c:majorTickMark val="none"/>
        <c:minorTickMark val="none"/>
        <c:tickLblPos val="none"/>
        <c:crossAx val="229656064"/>
        <c:crosses val="autoZero"/>
        <c:auto val="1"/>
        <c:lblOffset val="100"/>
        <c:baseTimeUnit val="years"/>
      </c:dateAx>
      <c:valAx>
        <c:axId val="22965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655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657240"/>
        <c:axId val="22965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657240"/>
        <c:axId val="229657632"/>
      </c:lineChart>
      <c:dateAx>
        <c:axId val="229657240"/>
        <c:scaling>
          <c:orientation val="minMax"/>
        </c:scaling>
        <c:delete val="1"/>
        <c:axPos val="b"/>
        <c:numFmt formatCode="ge" sourceLinked="1"/>
        <c:majorTickMark val="none"/>
        <c:minorTickMark val="none"/>
        <c:tickLblPos val="none"/>
        <c:crossAx val="229657632"/>
        <c:crosses val="autoZero"/>
        <c:auto val="1"/>
        <c:lblOffset val="100"/>
        <c:baseTimeUnit val="years"/>
      </c:dateAx>
      <c:valAx>
        <c:axId val="22965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65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719120"/>
        <c:axId val="230719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719120"/>
        <c:axId val="230719512"/>
      </c:lineChart>
      <c:dateAx>
        <c:axId val="230719120"/>
        <c:scaling>
          <c:orientation val="minMax"/>
        </c:scaling>
        <c:delete val="1"/>
        <c:axPos val="b"/>
        <c:numFmt formatCode="ge" sourceLinked="1"/>
        <c:majorTickMark val="none"/>
        <c:minorTickMark val="none"/>
        <c:tickLblPos val="none"/>
        <c:crossAx val="230719512"/>
        <c:crosses val="autoZero"/>
        <c:auto val="1"/>
        <c:lblOffset val="100"/>
        <c:baseTimeUnit val="years"/>
      </c:dateAx>
      <c:valAx>
        <c:axId val="23071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71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720688"/>
        <c:axId val="230721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720688"/>
        <c:axId val="230721080"/>
      </c:lineChart>
      <c:dateAx>
        <c:axId val="230720688"/>
        <c:scaling>
          <c:orientation val="minMax"/>
        </c:scaling>
        <c:delete val="1"/>
        <c:axPos val="b"/>
        <c:numFmt formatCode="ge" sourceLinked="1"/>
        <c:majorTickMark val="none"/>
        <c:minorTickMark val="none"/>
        <c:tickLblPos val="none"/>
        <c:crossAx val="230721080"/>
        <c:crosses val="autoZero"/>
        <c:auto val="1"/>
        <c:lblOffset val="100"/>
        <c:baseTimeUnit val="years"/>
      </c:dateAx>
      <c:valAx>
        <c:axId val="23072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72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722256"/>
        <c:axId val="230172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722256"/>
        <c:axId val="230172808"/>
      </c:lineChart>
      <c:dateAx>
        <c:axId val="230722256"/>
        <c:scaling>
          <c:orientation val="minMax"/>
        </c:scaling>
        <c:delete val="1"/>
        <c:axPos val="b"/>
        <c:numFmt formatCode="ge" sourceLinked="1"/>
        <c:majorTickMark val="none"/>
        <c:minorTickMark val="none"/>
        <c:tickLblPos val="none"/>
        <c:crossAx val="230172808"/>
        <c:crosses val="autoZero"/>
        <c:auto val="1"/>
        <c:lblOffset val="100"/>
        <c:baseTimeUnit val="years"/>
      </c:dateAx>
      <c:valAx>
        <c:axId val="230172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72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1382.16</c:v>
                </c:pt>
                <c:pt idx="1">
                  <c:v>999.88</c:v>
                </c:pt>
                <c:pt idx="2">
                  <c:v>1015.1</c:v>
                </c:pt>
                <c:pt idx="3">
                  <c:v>991.28</c:v>
                </c:pt>
                <c:pt idx="4">
                  <c:v>934.18</c:v>
                </c:pt>
              </c:numCache>
            </c:numRef>
          </c:val>
        </c:ser>
        <c:dLbls>
          <c:showLegendKey val="0"/>
          <c:showVal val="0"/>
          <c:showCatName val="0"/>
          <c:showSerName val="0"/>
          <c:showPercent val="0"/>
          <c:showBubbleSize val="0"/>
        </c:dLbls>
        <c:gapWidth val="150"/>
        <c:axId val="230173984"/>
        <c:axId val="230174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844.96</c:v>
                </c:pt>
                <c:pt idx="1">
                  <c:v>862.78</c:v>
                </c:pt>
                <c:pt idx="2">
                  <c:v>799.41</c:v>
                </c:pt>
                <c:pt idx="3">
                  <c:v>701.33</c:v>
                </c:pt>
                <c:pt idx="4">
                  <c:v>663.76</c:v>
                </c:pt>
              </c:numCache>
            </c:numRef>
          </c:val>
          <c:smooth val="0"/>
        </c:ser>
        <c:dLbls>
          <c:showLegendKey val="0"/>
          <c:showVal val="0"/>
          <c:showCatName val="0"/>
          <c:showSerName val="0"/>
          <c:showPercent val="0"/>
          <c:showBubbleSize val="0"/>
        </c:dLbls>
        <c:marker val="1"/>
        <c:smooth val="0"/>
        <c:axId val="230173984"/>
        <c:axId val="230174376"/>
      </c:lineChart>
      <c:dateAx>
        <c:axId val="230173984"/>
        <c:scaling>
          <c:orientation val="minMax"/>
        </c:scaling>
        <c:delete val="1"/>
        <c:axPos val="b"/>
        <c:numFmt formatCode="ge" sourceLinked="1"/>
        <c:majorTickMark val="none"/>
        <c:minorTickMark val="none"/>
        <c:tickLblPos val="none"/>
        <c:crossAx val="230174376"/>
        <c:crosses val="autoZero"/>
        <c:auto val="1"/>
        <c:lblOffset val="100"/>
        <c:baseTimeUnit val="years"/>
      </c:dateAx>
      <c:valAx>
        <c:axId val="23017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17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84.44</c:v>
                </c:pt>
                <c:pt idx="1">
                  <c:v>98.74</c:v>
                </c:pt>
                <c:pt idx="2">
                  <c:v>98.74</c:v>
                </c:pt>
                <c:pt idx="3">
                  <c:v>95.75</c:v>
                </c:pt>
                <c:pt idx="4">
                  <c:v>98.8</c:v>
                </c:pt>
              </c:numCache>
            </c:numRef>
          </c:val>
        </c:ser>
        <c:dLbls>
          <c:showLegendKey val="0"/>
          <c:showVal val="0"/>
          <c:showCatName val="0"/>
          <c:showSerName val="0"/>
          <c:showPercent val="0"/>
          <c:showBubbleSize val="0"/>
        </c:dLbls>
        <c:gapWidth val="150"/>
        <c:axId val="230175552"/>
        <c:axId val="230175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51.86</c:v>
                </c:pt>
                <c:pt idx="1">
                  <c:v>54.55</c:v>
                </c:pt>
                <c:pt idx="2">
                  <c:v>51.57</c:v>
                </c:pt>
                <c:pt idx="3">
                  <c:v>53.48</c:v>
                </c:pt>
                <c:pt idx="4">
                  <c:v>53.76</c:v>
                </c:pt>
              </c:numCache>
            </c:numRef>
          </c:val>
          <c:smooth val="0"/>
        </c:ser>
        <c:dLbls>
          <c:showLegendKey val="0"/>
          <c:showVal val="0"/>
          <c:showCatName val="0"/>
          <c:showSerName val="0"/>
          <c:showPercent val="0"/>
          <c:showBubbleSize val="0"/>
        </c:dLbls>
        <c:marker val="1"/>
        <c:smooth val="0"/>
        <c:axId val="230175552"/>
        <c:axId val="230175944"/>
      </c:lineChart>
      <c:dateAx>
        <c:axId val="230175552"/>
        <c:scaling>
          <c:orientation val="minMax"/>
        </c:scaling>
        <c:delete val="1"/>
        <c:axPos val="b"/>
        <c:numFmt formatCode="ge" sourceLinked="1"/>
        <c:majorTickMark val="none"/>
        <c:minorTickMark val="none"/>
        <c:tickLblPos val="none"/>
        <c:crossAx val="230175944"/>
        <c:crosses val="autoZero"/>
        <c:auto val="1"/>
        <c:lblOffset val="100"/>
        <c:baseTimeUnit val="years"/>
      </c:dateAx>
      <c:valAx>
        <c:axId val="23017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17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195.47</c:v>
                </c:pt>
                <c:pt idx="1">
                  <c:v>168.11</c:v>
                </c:pt>
                <c:pt idx="2">
                  <c:v>167.24</c:v>
                </c:pt>
                <c:pt idx="3">
                  <c:v>197.5</c:v>
                </c:pt>
                <c:pt idx="4">
                  <c:v>187.18</c:v>
                </c:pt>
              </c:numCache>
            </c:numRef>
          </c:val>
        </c:ser>
        <c:dLbls>
          <c:showLegendKey val="0"/>
          <c:showVal val="0"/>
          <c:showCatName val="0"/>
          <c:showSerName val="0"/>
          <c:showPercent val="0"/>
          <c:showBubbleSize val="0"/>
        </c:dLbls>
        <c:gapWidth val="150"/>
        <c:axId val="230624928"/>
        <c:axId val="230625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297.51</c:v>
                </c:pt>
                <c:pt idx="1">
                  <c:v>275.64999999999998</c:v>
                </c:pt>
                <c:pt idx="2">
                  <c:v>282.5</c:v>
                </c:pt>
                <c:pt idx="3">
                  <c:v>277.29000000000002</c:v>
                </c:pt>
                <c:pt idx="4">
                  <c:v>275.25</c:v>
                </c:pt>
              </c:numCache>
            </c:numRef>
          </c:val>
          <c:smooth val="0"/>
        </c:ser>
        <c:dLbls>
          <c:showLegendKey val="0"/>
          <c:showVal val="0"/>
          <c:showCatName val="0"/>
          <c:showSerName val="0"/>
          <c:showPercent val="0"/>
          <c:showBubbleSize val="0"/>
        </c:dLbls>
        <c:marker val="1"/>
        <c:smooth val="0"/>
        <c:axId val="230624928"/>
        <c:axId val="230625320"/>
      </c:lineChart>
      <c:dateAx>
        <c:axId val="230624928"/>
        <c:scaling>
          <c:orientation val="minMax"/>
        </c:scaling>
        <c:delete val="1"/>
        <c:axPos val="b"/>
        <c:numFmt formatCode="ge" sourceLinked="1"/>
        <c:majorTickMark val="none"/>
        <c:minorTickMark val="none"/>
        <c:tickLblPos val="none"/>
        <c:crossAx val="230625320"/>
        <c:crosses val="autoZero"/>
        <c:auto val="1"/>
        <c:lblOffset val="100"/>
        <c:baseTimeUnit val="years"/>
      </c:dateAx>
      <c:valAx>
        <c:axId val="230625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62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【623.71】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【51.98】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養父市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L2</v>
      </c>
      <c r="X8" s="70"/>
      <c r="Y8" s="70"/>
      <c r="Z8" s="70"/>
      <c r="AA8" s="70"/>
      <c r="AB8" s="70"/>
      <c r="AC8" s="70"/>
      <c r="AD8" s="3"/>
      <c r="AE8" s="3"/>
      <c r="AF8" s="3"/>
      <c r="AG8" s="3"/>
      <c r="AH8" s="3"/>
      <c r="AI8" s="3"/>
      <c r="AJ8" s="3"/>
      <c r="AK8" s="3"/>
      <c r="AL8" s="64">
        <f>データ!R6</f>
        <v>25139</v>
      </c>
      <c r="AM8" s="64"/>
      <c r="AN8" s="64"/>
      <c r="AO8" s="64"/>
      <c r="AP8" s="64"/>
      <c r="AQ8" s="64"/>
      <c r="AR8" s="64"/>
      <c r="AS8" s="64"/>
      <c r="AT8" s="63">
        <f>データ!S6</f>
        <v>422.91</v>
      </c>
      <c r="AU8" s="63"/>
      <c r="AV8" s="63"/>
      <c r="AW8" s="63"/>
      <c r="AX8" s="63"/>
      <c r="AY8" s="63"/>
      <c r="AZ8" s="63"/>
      <c r="BA8" s="63"/>
      <c r="BB8" s="63">
        <f>データ!T6</f>
        <v>59.44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0.23</v>
      </c>
      <c r="Q10" s="63"/>
      <c r="R10" s="63"/>
      <c r="S10" s="63"/>
      <c r="T10" s="63"/>
      <c r="U10" s="63"/>
      <c r="V10" s="63"/>
      <c r="W10" s="63">
        <f>データ!P6</f>
        <v>100</v>
      </c>
      <c r="X10" s="63"/>
      <c r="Y10" s="63"/>
      <c r="Z10" s="63"/>
      <c r="AA10" s="63"/>
      <c r="AB10" s="63"/>
      <c r="AC10" s="63"/>
      <c r="AD10" s="64">
        <f>データ!Q6</f>
        <v>2860</v>
      </c>
      <c r="AE10" s="64"/>
      <c r="AF10" s="64"/>
      <c r="AG10" s="64"/>
      <c r="AH10" s="64"/>
      <c r="AI10" s="64"/>
      <c r="AJ10" s="64"/>
      <c r="AK10" s="2"/>
      <c r="AL10" s="64">
        <f>データ!U6</f>
        <v>57</v>
      </c>
      <c r="AM10" s="64"/>
      <c r="AN10" s="64"/>
      <c r="AO10" s="64"/>
      <c r="AP10" s="64"/>
      <c r="AQ10" s="64"/>
      <c r="AR10" s="64"/>
      <c r="AS10" s="64"/>
      <c r="AT10" s="63">
        <f>データ!V6</f>
        <v>0.02</v>
      </c>
      <c r="AU10" s="63"/>
      <c r="AV10" s="63"/>
      <c r="AW10" s="63"/>
      <c r="AX10" s="63"/>
      <c r="AY10" s="63"/>
      <c r="AZ10" s="63"/>
      <c r="BA10" s="63"/>
      <c r="BB10" s="63">
        <f>データ!W6</f>
        <v>2850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282227</v>
      </c>
      <c r="D6" s="31">
        <f t="shared" si="3"/>
        <v>47</v>
      </c>
      <c r="E6" s="31">
        <f t="shared" si="3"/>
        <v>18</v>
      </c>
      <c r="F6" s="31">
        <f t="shared" si="3"/>
        <v>1</v>
      </c>
      <c r="G6" s="31">
        <f t="shared" si="3"/>
        <v>0</v>
      </c>
      <c r="H6" s="31" t="str">
        <f t="shared" si="3"/>
        <v>兵庫県　養父市</v>
      </c>
      <c r="I6" s="31" t="str">
        <f t="shared" si="3"/>
        <v>法非適用</v>
      </c>
      <c r="J6" s="31" t="str">
        <f t="shared" si="3"/>
        <v>下水道事業</v>
      </c>
      <c r="K6" s="31" t="str">
        <f t="shared" si="3"/>
        <v>個別排水処理</v>
      </c>
      <c r="L6" s="31" t="str">
        <f t="shared" si="3"/>
        <v>L2</v>
      </c>
      <c r="M6" s="32" t="str">
        <f t="shared" si="3"/>
        <v>-</v>
      </c>
      <c r="N6" s="32" t="str">
        <f t="shared" si="3"/>
        <v>該当数値なし</v>
      </c>
      <c r="O6" s="32">
        <f t="shared" si="3"/>
        <v>0.23</v>
      </c>
      <c r="P6" s="32">
        <f t="shared" si="3"/>
        <v>100</v>
      </c>
      <c r="Q6" s="32">
        <f t="shared" si="3"/>
        <v>2860</v>
      </c>
      <c r="R6" s="32">
        <f t="shared" si="3"/>
        <v>25139</v>
      </c>
      <c r="S6" s="32">
        <f t="shared" si="3"/>
        <v>422.91</v>
      </c>
      <c r="T6" s="32">
        <f t="shared" si="3"/>
        <v>59.44</v>
      </c>
      <c r="U6" s="32">
        <f t="shared" si="3"/>
        <v>57</v>
      </c>
      <c r="V6" s="32">
        <f t="shared" si="3"/>
        <v>0.02</v>
      </c>
      <c r="W6" s="32">
        <f t="shared" si="3"/>
        <v>2850</v>
      </c>
      <c r="X6" s="33">
        <f>IF(X7="",NA(),X7)</f>
        <v>83.97</v>
      </c>
      <c r="Y6" s="33">
        <f t="shared" ref="Y6:AG6" si="4">IF(Y7="",NA(),Y7)</f>
        <v>83.27</v>
      </c>
      <c r="Z6" s="33">
        <f t="shared" si="4"/>
        <v>77.38</v>
      </c>
      <c r="AA6" s="33">
        <f t="shared" si="4"/>
        <v>77.59</v>
      </c>
      <c r="AB6" s="33">
        <f t="shared" si="4"/>
        <v>76.36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1382.16</v>
      </c>
      <c r="BF6" s="33">
        <f t="shared" ref="BF6:BN6" si="7">IF(BF7="",NA(),BF7)</f>
        <v>999.88</v>
      </c>
      <c r="BG6" s="33">
        <f t="shared" si="7"/>
        <v>1015.1</v>
      </c>
      <c r="BH6" s="33">
        <f t="shared" si="7"/>
        <v>991.28</v>
      </c>
      <c r="BI6" s="33">
        <f t="shared" si="7"/>
        <v>934.18</v>
      </c>
      <c r="BJ6" s="33">
        <f t="shared" si="7"/>
        <v>844.96</v>
      </c>
      <c r="BK6" s="33">
        <f t="shared" si="7"/>
        <v>862.78</v>
      </c>
      <c r="BL6" s="33">
        <f t="shared" si="7"/>
        <v>799.41</v>
      </c>
      <c r="BM6" s="33">
        <f t="shared" si="7"/>
        <v>701.33</v>
      </c>
      <c r="BN6" s="33">
        <f t="shared" si="7"/>
        <v>663.76</v>
      </c>
      <c r="BO6" s="32" t="str">
        <f>IF(BO7="","",IF(BO7="-","【-】","【"&amp;SUBSTITUTE(TEXT(BO7,"#,##0.00"),"-","△")&amp;"】"))</f>
        <v>【623.71】</v>
      </c>
      <c r="BP6" s="33">
        <f>IF(BP7="",NA(),BP7)</f>
        <v>84.44</v>
      </c>
      <c r="BQ6" s="33">
        <f t="shared" ref="BQ6:BY6" si="8">IF(BQ7="",NA(),BQ7)</f>
        <v>98.74</v>
      </c>
      <c r="BR6" s="33">
        <f t="shared" si="8"/>
        <v>98.74</v>
      </c>
      <c r="BS6" s="33">
        <f t="shared" si="8"/>
        <v>95.75</v>
      </c>
      <c r="BT6" s="33">
        <f t="shared" si="8"/>
        <v>98.8</v>
      </c>
      <c r="BU6" s="33">
        <f t="shared" si="8"/>
        <v>51.86</v>
      </c>
      <c r="BV6" s="33">
        <f t="shared" si="8"/>
        <v>54.55</v>
      </c>
      <c r="BW6" s="33">
        <f t="shared" si="8"/>
        <v>51.57</v>
      </c>
      <c r="BX6" s="33">
        <f t="shared" si="8"/>
        <v>53.48</v>
      </c>
      <c r="BY6" s="33">
        <f t="shared" si="8"/>
        <v>53.76</v>
      </c>
      <c r="BZ6" s="32" t="str">
        <f>IF(BZ7="","",IF(BZ7="-","【-】","【"&amp;SUBSTITUTE(TEXT(BZ7,"#,##0.00"),"-","△")&amp;"】"))</f>
        <v>【51.88】</v>
      </c>
      <c r="CA6" s="33">
        <f>IF(CA7="",NA(),CA7)</f>
        <v>195.47</v>
      </c>
      <c r="CB6" s="33">
        <f t="shared" ref="CB6:CJ6" si="9">IF(CB7="",NA(),CB7)</f>
        <v>168.11</v>
      </c>
      <c r="CC6" s="33">
        <f t="shared" si="9"/>
        <v>167.24</v>
      </c>
      <c r="CD6" s="33">
        <f t="shared" si="9"/>
        <v>197.5</v>
      </c>
      <c r="CE6" s="33">
        <f t="shared" si="9"/>
        <v>187.18</v>
      </c>
      <c r="CF6" s="33">
        <f t="shared" si="9"/>
        <v>297.51</v>
      </c>
      <c r="CG6" s="33">
        <f t="shared" si="9"/>
        <v>275.64999999999998</v>
      </c>
      <c r="CH6" s="33">
        <f t="shared" si="9"/>
        <v>282.5</v>
      </c>
      <c r="CI6" s="33">
        <f t="shared" si="9"/>
        <v>277.29000000000002</v>
      </c>
      <c r="CJ6" s="33">
        <f t="shared" si="9"/>
        <v>275.25</v>
      </c>
      <c r="CK6" s="32" t="str">
        <f>IF(CK7="","",IF(CK7="-","【-】","【"&amp;SUBSTITUTE(TEXT(CK7,"#,##0.00"),"-","△")&amp;"】"))</f>
        <v>【295.51】</v>
      </c>
      <c r="CL6" s="33">
        <f>IF(CL7="",NA(),CL7)</f>
        <v>20.9</v>
      </c>
      <c r="CM6" s="33">
        <f t="shared" ref="CM6:CU6" si="10">IF(CM7="",NA(),CM7)</f>
        <v>20.9</v>
      </c>
      <c r="CN6" s="33">
        <f t="shared" si="10"/>
        <v>20.9</v>
      </c>
      <c r="CO6" s="33">
        <f t="shared" si="10"/>
        <v>17.91</v>
      </c>
      <c r="CP6" s="33">
        <f t="shared" si="10"/>
        <v>17.91</v>
      </c>
      <c r="CQ6" s="33">
        <f t="shared" si="10"/>
        <v>55.42</v>
      </c>
      <c r="CR6" s="33">
        <f t="shared" si="10"/>
        <v>58.58</v>
      </c>
      <c r="CS6" s="33">
        <f t="shared" si="10"/>
        <v>48.69</v>
      </c>
      <c r="CT6" s="33">
        <f t="shared" si="10"/>
        <v>52.52</v>
      </c>
      <c r="CU6" s="33">
        <f t="shared" si="10"/>
        <v>54.14</v>
      </c>
      <c r="CV6" s="32" t="str">
        <f>IF(CV7="","",IF(CV7="-","【-】","【"&amp;SUBSTITUTE(TEXT(CV7,"#,##0.00"),"-","△")&amp;"】"))</f>
        <v>【51.98】</v>
      </c>
      <c r="CW6" s="33">
        <f>IF(CW7="",NA(),CW7)</f>
        <v>100</v>
      </c>
      <c r="CX6" s="33">
        <f t="shared" ref="CX6:DF6" si="11">IF(CX7="",NA(),CX7)</f>
        <v>100</v>
      </c>
      <c r="CY6" s="33">
        <f t="shared" si="11"/>
        <v>100</v>
      </c>
      <c r="CZ6" s="33">
        <f t="shared" si="11"/>
        <v>100</v>
      </c>
      <c r="DA6" s="33">
        <f t="shared" si="11"/>
        <v>100</v>
      </c>
      <c r="DB6" s="33">
        <f t="shared" si="11"/>
        <v>74.290000000000006</v>
      </c>
      <c r="DC6" s="33">
        <f t="shared" si="11"/>
        <v>72.31</v>
      </c>
      <c r="DD6" s="33">
        <f t="shared" si="11"/>
        <v>87.42</v>
      </c>
      <c r="DE6" s="33">
        <f t="shared" si="11"/>
        <v>84.94</v>
      </c>
      <c r="DF6" s="33">
        <f t="shared" si="11"/>
        <v>84.69</v>
      </c>
      <c r="DG6" s="32" t="str">
        <f>IF(DG7="","",IF(DG7="-","【-】","【"&amp;SUBSTITUTE(TEXT(DG7,"#,##0.00"),"-","△")&amp;"】"))</f>
        <v>【80.35】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282227</v>
      </c>
      <c r="D7" s="35">
        <v>47</v>
      </c>
      <c r="E7" s="35">
        <v>18</v>
      </c>
      <c r="F7" s="35">
        <v>1</v>
      </c>
      <c r="G7" s="35">
        <v>0</v>
      </c>
      <c r="H7" s="35" t="s">
        <v>96</v>
      </c>
      <c r="I7" s="35" t="s">
        <v>97</v>
      </c>
      <c r="J7" s="35" t="s">
        <v>98</v>
      </c>
      <c r="K7" s="35" t="s">
        <v>99</v>
      </c>
      <c r="L7" s="35" t="s">
        <v>100</v>
      </c>
      <c r="M7" s="36" t="s">
        <v>101</v>
      </c>
      <c r="N7" s="36" t="s">
        <v>102</v>
      </c>
      <c r="O7" s="36">
        <v>0.23</v>
      </c>
      <c r="P7" s="36">
        <v>100</v>
      </c>
      <c r="Q7" s="36">
        <v>2860</v>
      </c>
      <c r="R7" s="36">
        <v>25139</v>
      </c>
      <c r="S7" s="36">
        <v>422.91</v>
      </c>
      <c r="T7" s="36">
        <v>59.44</v>
      </c>
      <c r="U7" s="36">
        <v>57</v>
      </c>
      <c r="V7" s="36">
        <v>0.02</v>
      </c>
      <c r="W7" s="36">
        <v>2850</v>
      </c>
      <c r="X7" s="36">
        <v>83.97</v>
      </c>
      <c r="Y7" s="36">
        <v>83.27</v>
      </c>
      <c r="Z7" s="36">
        <v>77.38</v>
      </c>
      <c r="AA7" s="36">
        <v>77.59</v>
      </c>
      <c r="AB7" s="36">
        <v>76.36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1382.16</v>
      </c>
      <c r="BF7" s="36">
        <v>999.88</v>
      </c>
      <c r="BG7" s="36">
        <v>1015.1</v>
      </c>
      <c r="BH7" s="36">
        <v>991.28</v>
      </c>
      <c r="BI7" s="36">
        <v>934.18</v>
      </c>
      <c r="BJ7" s="36">
        <v>844.96</v>
      </c>
      <c r="BK7" s="36">
        <v>862.78</v>
      </c>
      <c r="BL7" s="36">
        <v>799.41</v>
      </c>
      <c r="BM7" s="36">
        <v>701.33</v>
      </c>
      <c r="BN7" s="36">
        <v>663.76</v>
      </c>
      <c r="BO7" s="36">
        <v>623.71</v>
      </c>
      <c r="BP7" s="36">
        <v>84.44</v>
      </c>
      <c r="BQ7" s="36">
        <v>98.74</v>
      </c>
      <c r="BR7" s="36">
        <v>98.74</v>
      </c>
      <c r="BS7" s="36">
        <v>95.75</v>
      </c>
      <c r="BT7" s="36">
        <v>98.8</v>
      </c>
      <c r="BU7" s="36">
        <v>51.86</v>
      </c>
      <c r="BV7" s="36">
        <v>54.55</v>
      </c>
      <c r="BW7" s="36">
        <v>51.57</v>
      </c>
      <c r="BX7" s="36">
        <v>53.48</v>
      </c>
      <c r="BY7" s="36">
        <v>53.76</v>
      </c>
      <c r="BZ7" s="36">
        <v>51.88</v>
      </c>
      <c r="CA7" s="36">
        <v>195.47</v>
      </c>
      <c r="CB7" s="36">
        <v>168.11</v>
      </c>
      <c r="CC7" s="36">
        <v>167.24</v>
      </c>
      <c r="CD7" s="36">
        <v>197.5</v>
      </c>
      <c r="CE7" s="36">
        <v>187.18</v>
      </c>
      <c r="CF7" s="36">
        <v>297.51</v>
      </c>
      <c r="CG7" s="36">
        <v>275.64999999999998</v>
      </c>
      <c r="CH7" s="36">
        <v>282.5</v>
      </c>
      <c r="CI7" s="36">
        <v>277.29000000000002</v>
      </c>
      <c r="CJ7" s="36">
        <v>275.25</v>
      </c>
      <c r="CK7" s="36">
        <v>295.51</v>
      </c>
      <c r="CL7" s="36">
        <v>20.9</v>
      </c>
      <c r="CM7" s="36">
        <v>20.9</v>
      </c>
      <c r="CN7" s="36">
        <v>20.9</v>
      </c>
      <c r="CO7" s="36">
        <v>17.91</v>
      </c>
      <c r="CP7" s="36">
        <v>17.91</v>
      </c>
      <c r="CQ7" s="36">
        <v>55.42</v>
      </c>
      <c r="CR7" s="36">
        <v>58.58</v>
      </c>
      <c r="CS7" s="36">
        <v>48.69</v>
      </c>
      <c r="CT7" s="36">
        <v>52.52</v>
      </c>
      <c r="CU7" s="36">
        <v>54.14</v>
      </c>
      <c r="CV7" s="36">
        <v>51.98</v>
      </c>
      <c r="CW7" s="36">
        <v>100</v>
      </c>
      <c r="CX7" s="36">
        <v>100</v>
      </c>
      <c r="CY7" s="36">
        <v>100</v>
      </c>
      <c r="CZ7" s="36">
        <v>100</v>
      </c>
      <c r="DA7" s="36">
        <v>100</v>
      </c>
      <c r="DB7" s="36">
        <v>74.290000000000006</v>
      </c>
      <c r="DC7" s="36">
        <v>72.31</v>
      </c>
      <c r="DD7" s="36">
        <v>87.42</v>
      </c>
      <c r="DE7" s="36">
        <v>84.94</v>
      </c>
      <c r="DF7" s="36">
        <v>84.69</v>
      </c>
      <c r="DG7" s="36">
        <v>80.349999999999994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dcterms:created xsi:type="dcterms:W3CDTF">2017-02-08T03:26:16Z</dcterms:created>
  <dcterms:modified xsi:type="dcterms:W3CDTF">2017-02-13T00:37:25Z</dcterms:modified>
  <cp:category/>
</cp:coreProperties>
</file>