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<sst xmlns="http://schemas.openxmlformats.org/spreadsheetml/2006/main" count="221" uniqueCount="111">
  <si>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</si>
  <si>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</si>
  <si>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</si>
  <si>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</si>
  <si>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</si>
  <si>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</si>
  <si>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</si>
  <si>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</si>
  <si>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</si>
  <si>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</si>
  <si>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</si>
  <si>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</si>
  <si>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</si>
  <si>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</si>
  <si>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</si>
  <si>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</si>
  <si>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</si>
  <si>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</si>
  <si>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</si>
  <si>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</si>
  <si>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</si>
  <si>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</si>
  <si>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</si>
  <si>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</si>
  <si>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</si>
  <si>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</si>
  <si>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</si>
  <si>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</si>
  <si>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</si>
  <si>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</si>
  <si>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</si>
  <si>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</si>
  <si>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</si>
  <si>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</si>
  <si>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</si>
  <si>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</si>
  <si>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</si>
  <si>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</si>
  <si>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</si>
  <si>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</si>
  <si>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</si>
  <si>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</si>
  <si>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</si>
  <si>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</si>
  <si>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</si>
  <si>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</si>
  <si>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</si>
  <si>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</si>
  <si>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</si>
  <si>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</si>
  <si>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</si>
  <si>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</si>
  <si>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</si>
  <si>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</si>
  <si>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</si>
  <si>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</si>
  <si>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</si>
  <si>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</si>
  <si>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</si>
  <si>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</si>
  <si>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</si>
  <si>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</si>
  <si>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</si>
  <si>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</si>
  <si>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</si>
  <si>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</si>
  <si>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</si>
  <si>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</si>
  <si>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</si>
  <si>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</si>
  <si>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</si>
  <si>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</si>
  <si>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</si>
  <si>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</si>
  <si>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</si>
  <si>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</si>
  <si>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</si>
  <si>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</si>
  <si>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</si>
  <si>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</si>
  <si>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</si>
  <si>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</si>
  <si>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</si>
  <si>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</si>
  <si>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</si>
  <si>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</si>
  <si>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</si>
  <si>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</si>
  <si>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</si>
  <si>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</si>
  <si>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</si>
  <si>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</si>
  <si>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</si>
  <si>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</si>
  <si>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</si>
  <si>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</si>
  <si>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</si>
  <si>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</si>
  <si>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</si>
  <si>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</si>
  <si>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</si>
  <si>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</si>
  <si>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</si>
  <si>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</si>
  <si>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</si>
  <si>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</si>
  <si>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</si>
  <si>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</si>
  <si>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rFont val="ＭＳ ゴシック"/>
        <family val="3"/>
        <charset val="128"/>
      </rPr>
      <t>【単年度の収支】
　</t>
    </r>
    <r>
      <rPr>
        <sz val="11"/>
        <rFont val="ＭＳ ゴシック"/>
        <family val="3"/>
        <charset val="128"/>
      </rPr>
      <t xml:space="preserve">収益的収支比率は、施設整備時の起債借入の償還が多額となっているため、70％台と低い数値で推移し、慢性的な赤字経営となっている。
</t>
    </r>
    <r>
      <rPr>
        <b/>
        <sz val="11"/>
        <rFont val="ＭＳ ゴシック"/>
        <family val="3"/>
        <charset val="128"/>
      </rPr>
      <t>【債務残高】</t>
    </r>
    <r>
      <rPr>
        <sz val="11"/>
        <rFont val="ＭＳ ゴシック"/>
        <family val="3"/>
        <charset val="128"/>
      </rPr>
      <t xml:space="preserve">
　企業債残高対事業規模比率は、地理的条件により施設整備時の起債借入が多額となったため、類似団体平均を上回っているが、償還が進み数値は下降している。今後も大きな投資は予定しておらず、数値は下降していく見込みである。
</t>
    </r>
    <r>
      <rPr>
        <b/>
        <sz val="11"/>
        <rFont val="ＭＳ ゴシック"/>
        <family val="3"/>
        <charset val="128"/>
      </rPr>
      <t>【料金水準の適切性】
　</t>
    </r>
    <r>
      <rPr>
        <sz val="11"/>
        <rFont val="ＭＳ ゴシック"/>
        <family val="3"/>
        <charset val="128"/>
      </rPr>
      <t xml:space="preserve">経費回収率は、類似団体平均値及び全国平均値を上回っており、本年度98.21％となっている。概ね適正な料金水準であるといえる。
</t>
    </r>
    <r>
      <rPr>
        <b/>
        <sz val="11"/>
        <rFont val="ＭＳ ゴシック"/>
        <family val="3"/>
        <charset val="128"/>
      </rPr>
      <t>【費用の効率性】
　</t>
    </r>
    <r>
      <rPr>
        <sz val="11"/>
        <rFont val="ＭＳ ゴシック"/>
        <family val="3"/>
        <charset val="128"/>
      </rPr>
      <t xml:space="preserve">汚水処理原価は、類似団体平均値及び全国平均値を大きく下回っている状況が続いている。今後も経費の節減等に努め数値の上昇を抑えていく。
</t>
    </r>
    <r>
      <rPr>
        <b/>
        <sz val="11"/>
        <rFont val="ＭＳ ゴシック"/>
        <family val="3"/>
        <charset val="128"/>
      </rPr>
      <t>【施設の効率性】
　</t>
    </r>
    <r>
      <rPr>
        <sz val="11"/>
        <rFont val="ＭＳ ゴシック"/>
        <family val="3"/>
        <charset val="128"/>
      </rPr>
      <t xml:space="preserve">施設利用率は、人口減少が進行しているため、年々下降し、類似団体平均値及び全国平均値を下回っている状況が続いている。施設更新時には規模の見直しを検討し効率的な施設運営を図る必要がある。
</t>
    </r>
    <r>
      <rPr>
        <b/>
        <sz val="11"/>
        <rFont val="ＭＳ ゴシック"/>
        <family val="3"/>
        <charset val="128"/>
      </rPr>
      <t>【使用料対象の捕捉】
　</t>
    </r>
    <r>
      <rPr>
        <sz val="11"/>
        <rFont val="ＭＳ ゴシック"/>
        <family val="3"/>
        <charset val="128"/>
      </rPr>
      <t>水洗化率は、過去5年間類似団体平均値を下回っている状況である。区域内の下水道整備は完了しており、大きな増加は見込めない状況である。</t>
    </r>
    <rPh sb="1" eb="4">
      <t>タンネンド</t>
    </rPh>
    <rPh sb="5" eb="7">
      <t>シュウシ</t>
    </rPh>
    <rPh sb="47" eb="48">
      <t>ダイ</t>
    </rPh>
    <rPh sb="49" eb="50">
      <t>ヒク</t>
    </rPh>
    <rPh sb="51" eb="53">
      <t>スウチ</t>
    </rPh>
    <rPh sb="54" eb="56">
      <t>スイイ</t>
    </rPh>
    <rPh sb="58" eb="61">
      <t>マンセイテキ</t>
    </rPh>
    <rPh sb="62" eb="64">
      <t>アカジ</t>
    </rPh>
    <rPh sb="64" eb="66">
      <t>ケイエイ</t>
    </rPh>
    <rPh sb="75" eb="77">
      <t>サイム</t>
    </rPh>
    <rPh sb="77" eb="79">
      <t>ザンダカ</t>
    </rPh>
    <rPh sb="96" eb="99">
      <t>チリテキ</t>
    </rPh>
    <rPh sb="99" eb="101">
      <t>ジョウケン</t>
    </rPh>
    <rPh sb="104" eb="106">
      <t>シセツ</t>
    </rPh>
    <rPh sb="106" eb="108">
      <t>セイビ</t>
    </rPh>
    <rPh sb="108" eb="109">
      <t>ジ</t>
    </rPh>
    <rPh sb="110" eb="112">
      <t>キサイ</t>
    </rPh>
    <rPh sb="112" eb="114">
      <t>カリイレ</t>
    </rPh>
    <rPh sb="115" eb="117">
      <t>タガク</t>
    </rPh>
    <rPh sb="139" eb="141">
      <t>ショウカン</t>
    </rPh>
    <rPh sb="142" eb="143">
      <t>スス</t>
    </rPh>
    <rPh sb="144" eb="146">
      <t>スウチ</t>
    </rPh>
    <rPh sb="147" eb="149">
      <t>カコウ</t>
    </rPh>
    <rPh sb="189" eb="191">
      <t>リョウキン</t>
    </rPh>
    <rPh sb="191" eb="193">
      <t>スイジュン</t>
    </rPh>
    <rPh sb="194" eb="197">
      <t>テキセツセイ</t>
    </rPh>
    <rPh sb="200" eb="202">
      <t>ケイヒ</t>
    </rPh>
    <rPh sb="202" eb="204">
      <t>カイシュウ</t>
    </rPh>
    <rPh sb="204" eb="205">
      <t>リツ</t>
    </rPh>
    <rPh sb="207" eb="209">
      <t>ルイジ</t>
    </rPh>
    <rPh sb="209" eb="211">
      <t>ダンタイ</t>
    </rPh>
    <rPh sb="211" eb="213">
      <t>ヘイキン</t>
    </rPh>
    <rPh sb="213" eb="214">
      <t>チ</t>
    </rPh>
    <rPh sb="214" eb="215">
      <t>オヨ</t>
    </rPh>
    <rPh sb="216" eb="218">
      <t>ゼンコク</t>
    </rPh>
    <rPh sb="218" eb="220">
      <t>ヘイキン</t>
    </rPh>
    <rPh sb="220" eb="221">
      <t>チ</t>
    </rPh>
    <rPh sb="222" eb="224">
      <t>ウワマワ</t>
    </rPh>
    <rPh sb="229" eb="230">
      <t>ホン</t>
    </rPh>
    <rPh sb="230" eb="232">
      <t>ネンド</t>
    </rPh>
    <rPh sb="245" eb="246">
      <t>オオム</t>
    </rPh>
    <rPh sb="247" eb="249">
      <t>テキセイ</t>
    </rPh>
    <rPh sb="250" eb="252">
      <t>リョウキン</t>
    </rPh>
    <rPh sb="252" eb="254">
      <t>スイジュン</t>
    </rPh>
    <rPh sb="264" eb="266">
      <t>ヒヨウ</t>
    </rPh>
    <rPh sb="267" eb="270">
      <t>コウリツセイ</t>
    </rPh>
    <rPh sb="273" eb="275">
      <t>オスイ</t>
    </rPh>
    <rPh sb="275" eb="277">
      <t>ショリ</t>
    </rPh>
    <rPh sb="277" eb="279">
      <t>ゲンカ</t>
    </rPh>
    <rPh sb="288" eb="289">
      <t>オヨ</t>
    </rPh>
    <rPh sb="290" eb="292">
      <t>ゼンコク</t>
    </rPh>
    <rPh sb="292" eb="294">
      <t>ヘイキン</t>
    </rPh>
    <rPh sb="294" eb="295">
      <t>チ</t>
    </rPh>
    <rPh sb="296" eb="297">
      <t>オオ</t>
    </rPh>
    <rPh sb="299" eb="300">
      <t>シタ</t>
    </rPh>
    <rPh sb="305" eb="307">
      <t>ジョウキョウ</t>
    </rPh>
    <rPh sb="308" eb="309">
      <t>ツヅ</t>
    </rPh>
    <rPh sb="314" eb="316">
      <t>コンゴ</t>
    </rPh>
    <rPh sb="317" eb="319">
      <t>ケイヒ</t>
    </rPh>
    <rPh sb="320" eb="322">
      <t>セツゲン</t>
    </rPh>
    <rPh sb="322" eb="323">
      <t>トウ</t>
    </rPh>
    <rPh sb="324" eb="325">
      <t>ツト</t>
    </rPh>
    <rPh sb="326" eb="328">
      <t>スウチ</t>
    </rPh>
    <rPh sb="329" eb="331">
      <t>ジョウショウ</t>
    </rPh>
    <rPh sb="332" eb="333">
      <t>オサ</t>
    </rPh>
    <rPh sb="340" eb="342">
      <t>シセツ</t>
    </rPh>
    <rPh sb="343" eb="346">
      <t>コウリツセイ</t>
    </rPh>
    <rPh sb="361" eb="363">
      <t>シンコウ</t>
    </rPh>
    <rPh sb="383" eb="384">
      <t>オヨ</t>
    </rPh>
    <rPh sb="385" eb="387">
      <t>ゼンコク</t>
    </rPh>
    <rPh sb="387" eb="389">
      <t>ヘイキン</t>
    </rPh>
    <rPh sb="389" eb="390">
      <t>チ</t>
    </rPh>
    <rPh sb="391" eb="393">
      <t>シタマワ</t>
    </rPh>
    <rPh sb="397" eb="399">
      <t>ジョウキョウ</t>
    </rPh>
    <rPh sb="400" eb="401">
      <t>ツヅ</t>
    </rPh>
    <rPh sb="406" eb="408">
      <t>シセツ</t>
    </rPh>
    <rPh sb="408" eb="410">
      <t>コウシン</t>
    </rPh>
    <rPh sb="410" eb="411">
      <t>ジ</t>
    </rPh>
    <rPh sb="413" eb="415">
      <t>キボ</t>
    </rPh>
    <rPh sb="416" eb="418">
      <t>ミナオ</t>
    </rPh>
    <rPh sb="420" eb="422">
      <t>ケントウ</t>
    </rPh>
    <rPh sb="423" eb="426">
      <t>コウリツテキ</t>
    </rPh>
    <rPh sb="427" eb="429">
      <t>シセツ</t>
    </rPh>
    <rPh sb="429" eb="431">
      <t>ウンエイ</t>
    </rPh>
    <rPh sb="432" eb="433">
      <t>ハカ</t>
    </rPh>
    <rPh sb="434" eb="436">
      <t>ヒツヨウ</t>
    </rPh>
    <rPh sb="442" eb="445">
      <t>シヨウリョウ</t>
    </rPh>
    <rPh sb="445" eb="447">
      <t>タイショウ</t>
    </rPh>
    <rPh sb="448" eb="450">
      <t>ホソク</t>
    </rPh>
    <rPh sb="455" eb="456">
      <t>カ</t>
    </rPh>
    <rPh sb="456" eb="457">
      <t>リツ</t>
    </rPh>
    <rPh sb="459" eb="461">
      <t>カコ</t>
    </rPh>
    <rPh sb="462" eb="464">
      <t>ネンカン</t>
    </rPh>
    <rPh sb="464" eb="466">
      <t>ルイジ</t>
    </rPh>
    <rPh sb="466" eb="468">
      <t>ダンタイ</t>
    </rPh>
    <rPh sb="468" eb="470">
      <t>ヘイキン</t>
    </rPh>
    <rPh sb="470" eb="471">
      <t>チ</t>
    </rPh>
    <rPh sb="478" eb="480">
      <t>ジョウキョウ</t>
    </rPh>
    <rPh sb="484" eb="486">
      <t>クイキ</t>
    </rPh>
    <rPh sb="486" eb="487">
      <t>ナイ</t>
    </rPh>
    <rPh sb="488" eb="491">
      <t>ゲスイドウ</t>
    </rPh>
    <rPh sb="491" eb="493">
      <t>セイビ</t>
    </rPh>
    <rPh sb="494" eb="496">
      <t>カンリョウ</t>
    </rPh>
    <rPh sb="501" eb="502">
      <t>オオ</t>
    </rPh>
    <rPh sb="504" eb="506">
      <t>ゾウカ</t>
    </rPh>
    <rPh sb="507" eb="509">
      <t>ミコ</t>
    </rPh>
    <rPh sb="512" eb="514">
      <t>ジョウキョウ</t>
    </rPh>
    <phoneticPr fontId="4"/>
  </si>
  <si>
    <t>　平成11～17年にかけて供用開始された事業であり、供用開始後16年が経過したところで、比較的老朽化は進行していない状況である。現時点では適切な維持管理を行うことで施設の延命化に努めながら、施設更新に向けて検討し、計画的な更新を実施していく。</t>
    <rPh sb="1" eb="3">
      <t>ヘイセイ</t>
    </rPh>
    <rPh sb="8" eb="9">
      <t>ネン</t>
    </rPh>
    <rPh sb="13" eb="15">
      <t>キョウヨウ</t>
    </rPh>
    <rPh sb="15" eb="17">
      <t>カイシ</t>
    </rPh>
    <rPh sb="20" eb="22">
      <t>ジギョウ</t>
    </rPh>
    <rPh sb="26" eb="28">
      <t>キョウヨウ</t>
    </rPh>
    <rPh sb="28" eb="30">
      <t>カイシ</t>
    </rPh>
    <rPh sb="30" eb="31">
      <t>ゴ</t>
    </rPh>
    <rPh sb="33" eb="34">
      <t>ネン</t>
    </rPh>
    <rPh sb="35" eb="37">
      <t>ケイカ</t>
    </rPh>
    <rPh sb="44" eb="47">
      <t>ヒカクテキ</t>
    </rPh>
    <rPh sb="47" eb="49">
      <t>ロウキュウ</t>
    </rPh>
    <rPh sb="49" eb="50">
      <t>カ</t>
    </rPh>
    <rPh sb="51" eb="53">
      <t>シンコウ</t>
    </rPh>
    <rPh sb="58" eb="60">
      <t>ジョウキョウ</t>
    </rPh>
    <rPh sb="69" eb="71">
      <t>テキセツ</t>
    </rPh>
    <rPh sb="72" eb="74">
      <t>イジ</t>
    </rPh>
    <rPh sb="74" eb="76">
      <t>カンリ</t>
    </rPh>
    <rPh sb="77" eb="78">
      <t>オコナ</t>
    </rPh>
    <rPh sb="82" eb="84">
      <t>シセツ</t>
    </rPh>
    <rPh sb="85" eb="87">
      <t>エンメイ</t>
    </rPh>
    <rPh sb="87" eb="88">
      <t>カ</t>
    </rPh>
    <rPh sb="89" eb="90">
      <t>ツト</t>
    </rPh>
    <rPh sb="95" eb="97">
      <t>シセツ</t>
    </rPh>
    <rPh sb="97" eb="99">
      <t>コウシン</t>
    </rPh>
    <rPh sb="100" eb="101">
      <t>ム</t>
    </rPh>
    <rPh sb="103" eb="105">
      <t>ケントウ</t>
    </rPh>
    <rPh sb="107" eb="110">
      <t>ケイカクテキ</t>
    </rPh>
    <rPh sb="111" eb="113">
      <t>コウシン</t>
    </rPh>
    <rPh sb="114" eb="116">
      <t>ジッシ</t>
    </rPh>
    <phoneticPr fontId="4"/>
  </si>
  <si>
    <r>
      <t>　本事業は、平成11～17年度に供用開始し、整備率は</t>
    </r>
    <r>
      <rPr>
        <sz val="11"/>
        <rFont val="ＭＳ ゴシック"/>
        <family val="3"/>
        <charset val="128"/>
      </rPr>
      <t>100％</t>
    </r>
    <r>
      <rPr>
        <sz val="11"/>
        <color theme="1"/>
        <rFont val="ＭＳ ゴシック"/>
        <family val="3"/>
        <charset val="128"/>
      </rPr>
      <t>となっている。
　経営状況は、類似団体平均値と比較すると概ね良好な状況であるが、施設利用率及び水洗化率が低く、効率的な施設運営の観点で問題がある状況である。しかしながら、当該事業区域は地理的に過疎化が一層進んでいる地域であり大きく好転させることは困難な状況であ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る。</t>
    </r>
    <rPh sb="1" eb="2">
      <t>ホン</t>
    </rPh>
    <rPh sb="2" eb="4">
      <t>ジギョウ</t>
    </rPh>
    <rPh sb="6" eb="8">
      <t>ヘイセイ</t>
    </rPh>
    <rPh sb="13" eb="14">
      <t>ネン</t>
    </rPh>
    <rPh sb="14" eb="15">
      <t>ド</t>
    </rPh>
    <rPh sb="16" eb="18">
      <t>キョウヨウ</t>
    </rPh>
    <rPh sb="18" eb="20">
      <t>カイシ</t>
    </rPh>
    <rPh sb="22" eb="24">
      <t>セイビ</t>
    </rPh>
    <rPh sb="24" eb="25">
      <t>リツ</t>
    </rPh>
    <rPh sb="39" eb="41">
      <t>ケイエイ</t>
    </rPh>
    <rPh sb="41" eb="43">
      <t>ジョウキョウ</t>
    </rPh>
    <rPh sb="45" eb="47">
      <t>ルイジ</t>
    </rPh>
    <rPh sb="47" eb="49">
      <t>ダンタイ</t>
    </rPh>
    <rPh sb="49" eb="51">
      <t>ヘイキン</t>
    </rPh>
    <rPh sb="51" eb="52">
      <t>チ</t>
    </rPh>
    <rPh sb="53" eb="55">
      <t>ヒカク</t>
    </rPh>
    <rPh sb="58" eb="59">
      <t>オオム</t>
    </rPh>
    <rPh sb="60" eb="62">
      <t>リョウコウ</t>
    </rPh>
    <rPh sb="63" eb="65">
      <t>ジョウキョウ</t>
    </rPh>
    <rPh sb="70" eb="72">
      <t>シセツ</t>
    </rPh>
    <rPh sb="72" eb="75">
      <t>リヨウリツ</t>
    </rPh>
    <rPh sb="75" eb="76">
      <t>オヨ</t>
    </rPh>
    <rPh sb="77" eb="80">
      <t>スイセンカ</t>
    </rPh>
    <rPh sb="80" eb="81">
      <t>リツ</t>
    </rPh>
    <rPh sb="82" eb="83">
      <t>ヒク</t>
    </rPh>
    <rPh sb="126" eb="129">
      <t>カソカ</t>
    </rPh>
    <rPh sb="130" eb="132">
      <t>イッソウ</t>
    </rPh>
    <rPh sb="132" eb="133">
      <t>スス</t>
    </rPh>
    <rPh sb="137" eb="139">
      <t>チイキ</t>
    </rPh>
    <rPh sb="156" eb="15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</si>
</sst>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8167528"/>
        <c:axId val="22816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formatCode="#,##0.00;&quot;△&quot;#,##0.00;&quot;-&quot;">
                  <c:v>0.01</c:v>
                </c:pt>
                <c:pt idx="4">
                  <c:v>0</c:v>
                </c:pt>
              </c:numCache>
            </c:numRef>
          </c:val>
          <c:smooth val="0"/>
        </c:ser>
        <c:dLbls>
          <c:showLegendKey val="0"/>
          <c:showVal val="0"/>
          <c:showCatName val="0"/>
          <c:showSerName val="0"/>
          <c:showPercent val="0"/>
          <c:showBubbleSize val="0"/>
        </c:dLbls>
        <c:marker val="1"/>
        <c:smooth val="0"/>
        <c:axId val="228167528"/>
        <c:axId val="228169488"/>
      </c:lineChart>
      <c:dateAx>
        <c:axId val="228167528"/>
        <c:scaling>
          <c:orientation val="minMax"/>
        </c:scaling>
        <c:delete val="1"/>
        <c:axPos val="b"/>
        <c:numFmt formatCode="ge" sourceLinked="1"/>
        <c:majorTickMark val="none"/>
        <c:minorTickMark val="none"/>
        <c:tickLblPos val="none"/>
        <c:crossAx val="228169488"/>
        <c:crosses val="autoZero"/>
        <c:auto val="1"/>
        <c:lblOffset val="100"/>
        <c:baseTimeUnit val="years"/>
      </c:dateAx>
      <c:valAx>
        <c:axId val="22816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675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27.2</c:v>
                </c:pt>
                <c:pt idx="1">
                  <c:v>26.4</c:v>
                </c:pt>
                <c:pt idx="2">
                  <c:v>25.6</c:v>
                </c:pt>
                <c:pt idx="3">
                  <c:v>24</c:v>
                </c:pt>
                <c:pt idx="4">
                  <c:v>22.4</c:v>
                </c:pt>
              </c:numCache>
            </c:numRef>
          </c:val>
        </c:ser>
        <c:dLbls>
          <c:showLegendKey val="0"/>
          <c:showVal val="0"/>
          <c:showCatName val="0"/>
          <c:showSerName val="0"/>
          <c:showPercent val="0"/>
          <c:showBubbleSize val="0"/>
        </c:dLbls>
        <c:gapWidth val="150"/>
        <c:axId val="229119920"/>
        <c:axId val="22912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37.950000000000003</c:v>
                </c:pt>
                <c:pt idx="4">
                  <c:v>34.92</c:v>
                </c:pt>
              </c:numCache>
            </c:numRef>
          </c:val>
          <c:smooth val="0"/>
        </c:ser>
        <c:dLbls>
          <c:showLegendKey val="0"/>
          <c:showVal val="0"/>
          <c:showCatName val="0"/>
          <c:showSerName val="0"/>
          <c:showPercent val="0"/>
          <c:showBubbleSize val="0"/>
        </c:dLbls>
        <c:marker val="1"/>
        <c:smooth val="0"/>
        <c:axId val="229119920"/>
        <c:axId val="229120312"/>
      </c:lineChart>
      <c:dateAx>
        <c:axId val="229119920"/>
        <c:scaling>
          <c:orientation val="minMax"/>
        </c:scaling>
        <c:delete val="1"/>
        <c:axPos val="b"/>
        <c:numFmt formatCode="ge" sourceLinked="1"/>
        <c:majorTickMark val="none"/>
        <c:minorTickMark val="none"/>
        <c:tickLblPos val="none"/>
        <c:crossAx val="229120312"/>
        <c:crosses val="autoZero"/>
        <c:auto val="1"/>
        <c:lblOffset val="100"/>
        <c:baseTimeUnit val="years"/>
      </c:dateAx>
      <c:valAx>
        <c:axId val="22912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1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79.52</c:v>
                </c:pt>
                <c:pt idx="1">
                  <c:v>84.71</c:v>
                </c:pt>
                <c:pt idx="2">
                  <c:v>84.11</c:v>
                </c:pt>
                <c:pt idx="3">
                  <c:v>84.51</c:v>
                </c:pt>
                <c:pt idx="4">
                  <c:v>83.82</c:v>
                </c:pt>
              </c:numCache>
            </c:numRef>
          </c:val>
        </c:ser>
        <c:dLbls>
          <c:showLegendKey val="0"/>
          <c:showVal val="0"/>
          <c:showCatName val="0"/>
          <c:showSerName val="0"/>
          <c:showPercent val="0"/>
          <c:showBubbleSize val="0"/>
        </c:dLbls>
        <c:gapWidth val="150"/>
        <c:axId val="229224064"/>
        <c:axId val="22922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88.2</c:v>
                </c:pt>
                <c:pt idx="4">
                  <c:v>88.64</c:v>
                </c:pt>
              </c:numCache>
            </c:numRef>
          </c:val>
          <c:smooth val="0"/>
        </c:ser>
        <c:dLbls>
          <c:showLegendKey val="0"/>
          <c:showVal val="0"/>
          <c:showCatName val="0"/>
          <c:showSerName val="0"/>
          <c:showPercent val="0"/>
          <c:showBubbleSize val="0"/>
        </c:dLbls>
        <c:marker val="1"/>
        <c:smooth val="0"/>
        <c:axId val="229224064"/>
        <c:axId val="229224456"/>
      </c:lineChart>
      <c:dateAx>
        <c:axId val="229224064"/>
        <c:scaling>
          <c:orientation val="minMax"/>
        </c:scaling>
        <c:delete val="1"/>
        <c:axPos val="b"/>
        <c:numFmt formatCode="ge" sourceLinked="1"/>
        <c:majorTickMark val="none"/>
        <c:minorTickMark val="none"/>
        <c:tickLblPos val="none"/>
        <c:crossAx val="229224456"/>
        <c:crosses val="autoZero"/>
        <c:auto val="1"/>
        <c:lblOffset val="100"/>
        <c:baseTimeUnit val="years"/>
      </c:dateAx>
      <c:valAx>
        <c:axId val="22922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74.680000000000007</c:v>
                </c:pt>
                <c:pt idx="1">
                  <c:v>79.56</c:v>
                </c:pt>
                <c:pt idx="2">
                  <c:v>79.2</c:v>
                </c:pt>
                <c:pt idx="3">
                  <c:v>79.53</c:v>
                </c:pt>
                <c:pt idx="4">
                  <c:v>78.900000000000006</c:v>
                </c:pt>
              </c:numCache>
            </c:numRef>
          </c:val>
        </c:ser>
        <c:dLbls>
          <c:showLegendKey val="0"/>
          <c:showVal val="0"/>
          <c:showCatName val="0"/>
          <c:showSerName val="0"/>
          <c:showPercent val="0"/>
          <c:showBubbleSize val="0"/>
        </c:dLbls>
        <c:gapWidth val="150"/>
        <c:axId val="228169096"/>
        <c:axId val="22816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69096"/>
        <c:axId val="228169880"/>
      </c:lineChart>
      <c:dateAx>
        <c:axId val="228169096"/>
        <c:scaling>
          <c:orientation val="minMax"/>
        </c:scaling>
        <c:delete val="1"/>
        <c:axPos val="b"/>
        <c:numFmt formatCode="ge" sourceLinked="1"/>
        <c:majorTickMark val="none"/>
        <c:minorTickMark val="none"/>
        <c:tickLblPos val="none"/>
        <c:crossAx val="228169880"/>
        <c:crosses val="autoZero"/>
        <c:auto val="1"/>
        <c:lblOffset val="100"/>
        <c:baseTimeUnit val="years"/>
      </c:dateAx>
      <c:valAx>
        <c:axId val="22816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6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71056"/>
        <c:axId val="22842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71056"/>
        <c:axId val="228421464"/>
      </c:lineChart>
      <c:dateAx>
        <c:axId val="228171056"/>
        <c:scaling>
          <c:orientation val="minMax"/>
        </c:scaling>
        <c:delete val="1"/>
        <c:axPos val="b"/>
        <c:numFmt formatCode="ge" sourceLinked="1"/>
        <c:majorTickMark val="none"/>
        <c:minorTickMark val="none"/>
        <c:tickLblPos val="none"/>
        <c:crossAx val="228421464"/>
        <c:crosses val="autoZero"/>
        <c:auto val="1"/>
        <c:lblOffset val="100"/>
        <c:baseTimeUnit val="years"/>
      </c:dateAx>
      <c:valAx>
        <c:axId val="22842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7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422640"/>
        <c:axId val="22842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422640"/>
        <c:axId val="228423032"/>
      </c:lineChart>
      <c:dateAx>
        <c:axId val="228422640"/>
        <c:scaling>
          <c:orientation val="minMax"/>
        </c:scaling>
        <c:delete val="1"/>
        <c:axPos val="b"/>
        <c:numFmt formatCode="ge" sourceLinked="1"/>
        <c:majorTickMark val="none"/>
        <c:minorTickMark val="none"/>
        <c:tickLblPos val="none"/>
        <c:crossAx val="228423032"/>
        <c:crosses val="autoZero"/>
        <c:auto val="1"/>
        <c:lblOffset val="100"/>
        <c:baseTimeUnit val="years"/>
      </c:dateAx>
      <c:valAx>
        <c:axId val="22842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42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424208"/>
        <c:axId val="22842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424208"/>
        <c:axId val="228424600"/>
      </c:lineChart>
      <c:dateAx>
        <c:axId val="228424208"/>
        <c:scaling>
          <c:orientation val="minMax"/>
        </c:scaling>
        <c:delete val="1"/>
        <c:axPos val="b"/>
        <c:numFmt formatCode="ge" sourceLinked="1"/>
        <c:majorTickMark val="none"/>
        <c:minorTickMark val="none"/>
        <c:tickLblPos val="none"/>
        <c:crossAx val="228424600"/>
        <c:crosses val="autoZero"/>
        <c:auto val="1"/>
        <c:lblOffset val="100"/>
        <c:baseTimeUnit val="years"/>
      </c:dateAx>
      <c:valAx>
        <c:axId val="22842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42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630752"/>
        <c:axId val="22863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630752"/>
        <c:axId val="228631144"/>
      </c:lineChart>
      <c:dateAx>
        <c:axId val="228630752"/>
        <c:scaling>
          <c:orientation val="minMax"/>
        </c:scaling>
        <c:delete val="1"/>
        <c:axPos val="b"/>
        <c:numFmt formatCode="ge" sourceLinked="1"/>
        <c:majorTickMark val="none"/>
        <c:minorTickMark val="none"/>
        <c:tickLblPos val="none"/>
        <c:crossAx val="228631144"/>
        <c:crosses val="autoZero"/>
        <c:auto val="1"/>
        <c:lblOffset val="100"/>
        <c:baseTimeUnit val="years"/>
      </c:dateAx>
      <c:valAx>
        <c:axId val="22863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3942.03</c:v>
                </c:pt>
                <c:pt idx="1">
                  <c:v>3182.63</c:v>
                </c:pt>
                <c:pt idx="2">
                  <c:v>3408.14</c:v>
                </c:pt>
                <c:pt idx="3">
                  <c:v>2985.05</c:v>
                </c:pt>
                <c:pt idx="4">
                  <c:v>3146.01</c:v>
                </c:pt>
              </c:numCache>
            </c:numRef>
          </c:val>
        </c:ser>
        <c:dLbls>
          <c:showLegendKey val="0"/>
          <c:showVal val="0"/>
          <c:showCatName val="0"/>
          <c:showSerName val="0"/>
          <c:showPercent val="0"/>
          <c:showBubbleSize val="0"/>
        </c:dLbls>
        <c:gapWidth val="150"/>
        <c:axId val="228632320"/>
        <c:axId val="22863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2585.83</c:v>
                </c:pt>
                <c:pt idx="4">
                  <c:v>2464.06</c:v>
                </c:pt>
              </c:numCache>
            </c:numRef>
          </c:val>
          <c:smooth val="0"/>
        </c:ser>
        <c:dLbls>
          <c:showLegendKey val="0"/>
          <c:showVal val="0"/>
          <c:showCatName val="0"/>
          <c:showSerName val="0"/>
          <c:showPercent val="0"/>
          <c:showBubbleSize val="0"/>
        </c:dLbls>
        <c:marker val="1"/>
        <c:smooth val="0"/>
        <c:axId val="228632320"/>
        <c:axId val="228632712"/>
      </c:lineChart>
      <c:dateAx>
        <c:axId val="228632320"/>
        <c:scaling>
          <c:orientation val="minMax"/>
        </c:scaling>
        <c:delete val="1"/>
        <c:axPos val="b"/>
        <c:numFmt formatCode="ge" sourceLinked="1"/>
        <c:majorTickMark val="none"/>
        <c:minorTickMark val="none"/>
        <c:tickLblPos val="none"/>
        <c:crossAx val="228632712"/>
        <c:crosses val="autoZero"/>
        <c:auto val="1"/>
        <c:lblOffset val="100"/>
        <c:baseTimeUnit val="years"/>
      </c:dateAx>
      <c:valAx>
        <c:axId val="22863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68.78</c:v>
                </c:pt>
                <c:pt idx="1">
                  <c:v>96.59</c:v>
                </c:pt>
                <c:pt idx="2">
                  <c:v>91.37</c:v>
                </c:pt>
                <c:pt idx="3">
                  <c:v>90.46</c:v>
                </c:pt>
                <c:pt idx="4">
                  <c:v>98.21</c:v>
                </c:pt>
              </c:numCache>
            </c:numRef>
          </c:val>
        </c:ser>
        <c:dLbls>
          <c:showLegendKey val="0"/>
          <c:showVal val="0"/>
          <c:showCatName val="0"/>
          <c:showSerName val="0"/>
          <c:showPercent val="0"/>
          <c:showBubbleSize val="0"/>
        </c:dLbls>
        <c:gapWidth val="150"/>
        <c:axId val="228633888"/>
        <c:axId val="22911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31.45</c:v>
                </c:pt>
                <c:pt idx="4">
                  <c:v>32.909999999999997</c:v>
                </c:pt>
              </c:numCache>
            </c:numRef>
          </c:val>
          <c:smooth val="0"/>
        </c:ser>
        <c:dLbls>
          <c:showLegendKey val="0"/>
          <c:showVal val="0"/>
          <c:showCatName val="0"/>
          <c:showSerName val="0"/>
          <c:showPercent val="0"/>
          <c:showBubbleSize val="0"/>
        </c:dLbls>
        <c:marker val="1"/>
        <c:smooth val="0"/>
        <c:axId val="228633888"/>
        <c:axId val="229117176"/>
      </c:lineChart>
      <c:dateAx>
        <c:axId val="228633888"/>
        <c:scaling>
          <c:orientation val="minMax"/>
        </c:scaling>
        <c:delete val="1"/>
        <c:axPos val="b"/>
        <c:numFmt formatCode="ge" sourceLinked="1"/>
        <c:majorTickMark val="none"/>
        <c:minorTickMark val="none"/>
        <c:tickLblPos val="none"/>
        <c:crossAx val="229117176"/>
        <c:crosses val="autoZero"/>
        <c:auto val="1"/>
        <c:lblOffset val="100"/>
        <c:baseTimeUnit val="years"/>
      </c:dateAx>
      <c:valAx>
        <c:axId val="22911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282.18</c:v>
                </c:pt>
                <c:pt idx="1">
                  <c:v>196.52</c:v>
                </c:pt>
                <c:pt idx="2">
                  <c:v>211.87</c:v>
                </c:pt>
                <c:pt idx="3">
                  <c:v>250.46</c:v>
                </c:pt>
                <c:pt idx="4">
                  <c:v>217.52</c:v>
                </c:pt>
              </c:numCache>
            </c:numRef>
          </c:val>
        </c:ser>
        <c:dLbls>
          <c:showLegendKey val="0"/>
          <c:showVal val="0"/>
          <c:showCatName val="0"/>
          <c:showSerName val="0"/>
          <c:showPercent val="0"/>
          <c:showBubbleSize val="0"/>
        </c:dLbls>
        <c:gapWidth val="150"/>
        <c:axId val="229118352"/>
        <c:axId val="22911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588.54999999999995</c:v>
                </c:pt>
                <c:pt idx="4">
                  <c:v>561.54</c:v>
                </c:pt>
              </c:numCache>
            </c:numRef>
          </c:val>
          <c:smooth val="0"/>
        </c:ser>
        <c:dLbls>
          <c:showLegendKey val="0"/>
          <c:showVal val="0"/>
          <c:showCatName val="0"/>
          <c:showSerName val="0"/>
          <c:showPercent val="0"/>
          <c:showBubbleSize val="0"/>
        </c:dLbls>
        <c:marker val="1"/>
        <c:smooth val="0"/>
        <c:axId val="229118352"/>
        <c:axId val="229118744"/>
      </c:lineChart>
      <c:dateAx>
        <c:axId val="229118352"/>
        <c:scaling>
          <c:orientation val="minMax"/>
        </c:scaling>
        <c:delete val="1"/>
        <c:axPos val="b"/>
        <c:numFmt formatCode="ge" sourceLinked="1"/>
        <c:majorTickMark val="none"/>
        <c:minorTickMark val="none"/>
        <c:tickLblPos val="none"/>
        <c:crossAx val="229118744"/>
        <c:crosses val="autoZero"/>
        <c:auto val="1"/>
        <c:lblOffset val="100"/>
        <c:baseTimeUnit val="years"/>
      </c:dateAx>
      <c:valAx>
        <c:axId val="22911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養父市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25139</v>
      </c>
      <c r="AM8" s="64"/>
      <c r="AN8" s="64"/>
      <c r="AO8" s="64"/>
      <c r="AP8" s="64"/>
      <c r="AQ8" s="64"/>
      <c r="AR8" s="64"/>
      <c r="AS8" s="64"/>
      <c r="AT8" s="63">
        <f>データ!S6</f>
        <v>422.91</v>
      </c>
      <c r="AU8" s="63"/>
      <c r="AV8" s="63"/>
      <c r="AW8" s="63"/>
      <c r="AX8" s="63"/>
      <c r="AY8" s="63"/>
      <c r="AZ8" s="63"/>
      <c r="BA8" s="63"/>
      <c r="BB8" s="63">
        <f>データ!T6</f>
        <v>59.44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0.54</v>
      </c>
      <c r="Q10" s="63"/>
      <c r="R10" s="63"/>
      <c r="S10" s="63"/>
      <c r="T10" s="63"/>
      <c r="U10" s="63"/>
      <c r="V10" s="63"/>
      <c r="W10" s="63">
        <f>データ!P6</f>
        <v>94.4</v>
      </c>
      <c r="X10" s="63"/>
      <c r="Y10" s="63"/>
      <c r="Z10" s="63"/>
      <c r="AA10" s="63"/>
      <c r="AB10" s="63"/>
      <c r="AC10" s="63"/>
      <c r="AD10" s="64">
        <f>データ!Q6</f>
        <v>3680</v>
      </c>
      <c r="AE10" s="64"/>
      <c r="AF10" s="64"/>
      <c r="AG10" s="64"/>
      <c r="AH10" s="64"/>
      <c r="AI10" s="64"/>
      <c r="AJ10" s="64"/>
      <c r="AK10" s="2"/>
      <c r="AL10" s="64">
        <f>データ!U6</f>
        <v>136</v>
      </c>
      <c r="AM10" s="64"/>
      <c r="AN10" s="64"/>
      <c r="AO10" s="64"/>
      <c r="AP10" s="64"/>
      <c r="AQ10" s="64"/>
      <c r="AR10" s="64"/>
      <c r="AS10" s="64"/>
      <c r="AT10" s="63">
        <f>データ!V6</f>
        <v>0.13</v>
      </c>
      <c r="AU10" s="63"/>
      <c r="AV10" s="63"/>
      <c r="AW10" s="63"/>
      <c r="AX10" s="63"/>
      <c r="AY10" s="63"/>
      <c r="AZ10" s="63"/>
      <c r="BA10" s="63"/>
      <c r="BB10" s="63">
        <f>データ!W6</f>
        <v>1046.1500000000001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17</v>
      </c>
      <c r="F6" s="31">
        <f t="shared" si="3"/>
        <v>9</v>
      </c>
      <c r="G6" s="31">
        <f t="shared" si="3"/>
        <v>0</v>
      </c>
      <c r="H6" s="31" t="str">
        <f t="shared" si="3"/>
        <v>兵庫県　養父市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0.54</v>
      </c>
      <c r="P6" s="32">
        <f t="shared" si="3"/>
        <v>94.4</v>
      </c>
      <c r="Q6" s="32">
        <f t="shared" si="3"/>
        <v>3680</v>
      </c>
      <c r="R6" s="32">
        <f t="shared" si="3"/>
        <v>25139</v>
      </c>
      <c r="S6" s="32">
        <f t="shared" si="3"/>
        <v>422.91</v>
      </c>
      <c r="T6" s="32">
        <f t="shared" si="3"/>
        <v>59.44</v>
      </c>
      <c r="U6" s="32">
        <f t="shared" si="3"/>
        <v>136</v>
      </c>
      <c r="V6" s="32">
        <f t="shared" si="3"/>
        <v>0.13</v>
      </c>
      <c r="W6" s="32">
        <f t="shared" si="3"/>
        <v>1046.1500000000001</v>
      </c>
      <c r="X6" s="33">
        <f>IF(X7="",NA(),X7)</f>
        <v>74.680000000000007</v>
      </c>
      <c r="Y6" s="33">
        <f t="shared" ref="Y6:AG6" si="4">IF(Y7="",NA(),Y7)</f>
        <v>79.56</v>
      </c>
      <c r="Z6" s="33">
        <f t="shared" si="4"/>
        <v>79.2</v>
      </c>
      <c r="AA6" s="33">
        <f t="shared" si="4"/>
        <v>79.53</v>
      </c>
      <c r="AB6" s="33">
        <f t="shared" si="4"/>
        <v>78.900000000000006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3942.03</v>
      </c>
      <c r="BF6" s="33">
        <f t="shared" ref="BF6:BN6" si="7">IF(BF7="",NA(),BF7)</f>
        <v>3182.63</v>
      </c>
      <c r="BG6" s="33">
        <f t="shared" si="7"/>
        <v>3408.14</v>
      </c>
      <c r="BH6" s="33">
        <f t="shared" si="7"/>
        <v>2985.05</v>
      </c>
      <c r="BI6" s="33">
        <f t="shared" si="7"/>
        <v>3146.01</v>
      </c>
      <c r="BJ6" s="33">
        <f t="shared" si="7"/>
        <v>2988.96</v>
      </c>
      <c r="BK6" s="33">
        <f t="shared" si="7"/>
        <v>3055.24</v>
      </c>
      <c r="BL6" s="33">
        <f t="shared" si="7"/>
        <v>2574.4699999999998</v>
      </c>
      <c r="BM6" s="33">
        <f t="shared" si="7"/>
        <v>2585.83</v>
      </c>
      <c r="BN6" s="33">
        <f t="shared" si="7"/>
        <v>2464.06</v>
      </c>
      <c r="BO6" s="32" t="str">
        <f>IF(BO7="","",IF(BO7="-","【-】","【"&amp;SUBSTITUTE(TEXT(BO7,"#,##0.00"),"-","△")&amp;"】"))</f>
        <v>【2,685.08】</v>
      </c>
      <c r="BP6" s="33">
        <f>IF(BP7="",NA(),BP7)</f>
        <v>68.78</v>
      </c>
      <c r="BQ6" s="33">
        <f t="shared" ref="BQ6:BY6" si="8">IF(BQ7="",NA(),BQ7)</f>
        <v>96.59</v>
      </c>
      <c r="BR6" s="33">
        <f t="shared" si="8"/>
        <v>91.37</v>
      </c>
      <c r="BS6" s="33">
        <f t="shared" si="8"/>
        <v>90.46</v>
      </c>
      <c r="BT6" s="33">
        <f t="shared" si="8"/>
        <v>98.21</v>
      </c>
      <c r="BU6" s="33">
        <f t="shared" si="8"/>
        <v>26.99</v>
      </c>
      <c r="BV6" s="33">
        <f t="shared" si="8"/>
        <v>29.25</v>
      </c>
      <c r="BW6" s="33">
        <f t="shared" si="8"/>
        <v>31.04</v>
      </c>
      <c r="BX6" s="33">
        <f t="shared" si="8"/>
        <v>31.45</v>
      </c>
      <c r="BY6" s="33">
        <f t="shared" si="8"/>
        <v>32.909999999999997</v>
      </c>
      <c r="BZ6" s="32" t="str">
        <f>IF(BZ7="","",IF(BZ7="-","【-】","【"&amp;SUBSTITUTE(TEXT(BZ7,"#,##0.00"),"-","△")&amp;"】"))</f>
        <v>【30.63】</v>
      </c>
      <c r="CA6" s="33">
        <f>IF(CA7="",NA(),CA7)</f>
        <v>282.18</v>
      </c>
      <c r="CB6" s="33">
        <f t="shared" ref="CB6:CJ6" si="9">IF(CB7="",NA(),CB7)</f>
        <v>196.52</v>
      </c>
      <c r="CC6" s="33">
        <f t="shared" si="9"/>
        <v>211.87</v>
      </c>
      <c r="CD6" s="33">
        <f t="shared" si="9"/>
        <v>250.46</v>
      </c>
      <c r="CE6" s="33">
        <f t="shared" si="9"/>
        <v>217.52</v>
      </c>
      <c r="CF6" s="33">
        <f t="shared" si="9"/>
        <v>663.6</v>
      </c>
      <c r="CG6" s="33">
        <f t="shared" si="9"/>
        <v>622.30999999999995</v>
      </c>
      <c r="CH6" s="33">
        <f t="shared" si="9"/>
        <v>589.39</v>
      </c>
      <c r="CI6" s="33">
        <f t="shared" si="9"/>
        <v>588.54999999999995</v>
      </c>
      <c r="CJ6" s="33">
        <f t="shared" si="9"/>
        <v>561.54</v>
      </c>
      <c r="CK6" s="32" t="str">
        <f>IF(CK7="","",IF(CK7="-","【-】","【"&amp;SUBSTITUTE(TEXT(CK7,"#,##0.00"),"-","△")&amp;"】"))</f>
        <v>【600.63】</v>
      </c>
      <c r="CL6" s="33">
        <f>IF(CL7="",NA(),CL7)</f>
        <v>27.2</v>
      </c>
      <c r="CM6" s="33">
        <f t="shared" ref="CM6:CU6" si="10">IF(CM7="",NA(),CM7)</f>
        <v>26.4</v>
      </c>
      <c r="CN6" s="33">
        <f t="shared" si="10"/>
        <v>25.6</v>
      </c>
      <c r="CO6" s="33">
        <f t="shared" si="10"/>
        <v>24</v>
      </c>
      <c r="CP6" s="33">
        <f t="shared" si="10"/>
        <v>22.4</v>
      </c>
      <c r="CQ6" s="33">
        <f t="shared" si="10"/>
        <v>38.97</v>
      </c>
      <c r="CR6" s="33">
        <f t="shared" si="10"/>
        <v>39.119999999999997</v>
      </c>
      <c r="CS6" s="33">
        <f t="shared" si="10"/>
        <v>41.24</v>
      </c>
      <c r="CT6" s="33">
        <f t="shared" si="10"/>
        <v>37.950000000000003</v>
      </c>
      <c r="CU6" s="33">
        <f t="shared" si="10"/>
        <v>34.92</v>
      </c>
      <c r="CV6" s="32" t="str">
        <f>IF(CV7="","",IF(CV7="-","【-】","【"&amp;SUBSTITUTE(TEXT(CV7,"#,##0.00"),"-","△")&amp;"】"))</f>
        <v>【36.67】</v>
      </c>
      <c r="CW6" s="33">
        <f>IF(CW7="",NA(),CW7)</f>
        <v>79.52</v>
      </c>
      <c r="CX6" s="33">
        <f t="shared" ref="CX6:DF6" si="11">IF(CX7="",NA(),CX7)</f>
        <v>84.71</v>
      </c>
      <c r="CY6" s="33">
        <f t="shared" si="11"/>
        <v>84.11</v>
      </c>
      <c r="CZ6" s="33">
        <f t="shared" si="11"/>
        <v>84.51</v>
      </c>
      <c r="DA6" s="33">
        <f t="shared" si="11"/>
        <v>83.82</v>
      </c>
      <c r="DB6" s="33">
        <f t="shared" si="11"/>
        <v>86.89</v>
      </c>
      <c r="DC6" s="33">
        <f t="shared" si="11"/>
        <v>87.79</v>
      </c>
      <c r="DD6" s="33">
        <f t="shared" si="11"/>
        <v>88.34</v>
      </c>
      <c r="DE6" s="33">
        <f t="shared" si="11"/>
        <v>88.2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3">
        <f t="shared" si="14"/>
        <v>0.01</v>
      </c>
      <c r="EM6" s="32">
        <f t="shared" si="14"/>
        <v>0</v>
      </c>
      <c r="EN6" s="32" t="str">
        <f>IF(EN7="","",IF(EN7="-","【-】","【"&amp;SUBSTITUTE(TEXT(EN7,"#,##0.00"),"-","△")&amp;"】"))</f>
        <v>【0.17】</v>
      </c>
    </row>
    <row r="7" spans="1:144" s="34" customFormat="1">
      <c r="A7" s="26"/>
      <c r="B7" s="35">
        <v>2015</v>
      </c>
      <c r="C7" s="35">
        <v>282227</v>
      </c>
      <c r="D7" s="35">
        <v>47</v>
      </c>
      <c r="E7" s="35">
        <v>17</v>
      </c>
      <c r="F7" s="35">
        <v>9</v>
      </c>
      <c r="G7" s="35">
        <v>0</v>
      </c>
      <c r="H7" s="35" t="s">
        <v>96</v>
      </c>
      <c r="I7" s="35" t="s">
        <v>97</v>
      </c>
      <c r="J7" s="35" t="s">
        <v>98</v>
      </c>
      <c r="K7" s="35" t="s">
        <v>99</v>
      </c>
      <c r="L7" s="35" t="s">
        <v>100</v>
      </c>
      <c r="M7" s="36" t="s">
        <v>101</v>
      </c>
      <c r="N7" s="36" t="s">
        <v>102</v>
      </c>
      <c r="O7" s="36">
        <v>0.54</v>
      </c>
      <c r="P7" s="36">
        <v>94.4</v>
      </c>
      <c r="Q7" s="36">
        <v>3680</v>
      </c>
      <c r="R7" s="36">
        <v>25139</v>
      </c>
      <c r="S7" s="36">
        <v>422.91</v>
      </c>
      <c r="T7" s="36">
        <v>59.44</v>
      </c>
      <c r="U7" s="36">
        <v>136</v>
      </c>
      <c r="V7" s="36">
        <v>0.13</v>
      </c>
      <c r="W7" s="36">
        <v>1046.1500000000001</v>
      </c>
      <c r="X7" s="36">
        <v>74.680000000000007</v>
      </c>
      <c r="Y7" s="36">
        <v>79.56</v>
      </c>
      <c r="Z7" s="36">
        <v>79.2</v>
      </c>
      <c r="AA7" s="36">
        <v>79.53</v>
      </c>
      <c r="AB7" s="36">
        <v>78.900000000000006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3942.03</v>
      </c>
      <c r="BF7" s="36">
        <v>3182.63</v>
      </c>
      <c r="BG7" s="36">
        <v>3408.14</v>
      </c>
      <c r="BH7" s="36">
        <v>2985.05</v>
      </c>
      <c r="BI7" s="36">
        <v>3146.01</v>
      </c>
      <c r="BJ7" s="36">
        <v>2988.96</v>
      </c>
      <c r="BK7" s="36">
        <v>3055.24</v>
      </c>
      <c r="BL7" s="36">
        <v>2574.4699999999998</v>
      </c>
      <c r="BM7" s="36">
        <v>2585.83</v>
      </c>
      <c r="BN7" s="36">
        <v>2464.06</v>
      </c>
      <c r="BO7" s="36">
        <v>2685.08</v>
      </c>
      <c r="BP7" s="36">
        <v>68.78</v>
      </c>
      <c r="BQ7" s="36">
        <v>96.59</v>
      </c>
      <c r="BR7" s="36">
        <v>91.37</v>
      </c>
      <c r="BS7" s="36">
        <v>90.46</v>
      </c>
      <c r="BT7" s="36">
        <v>98.21</v>
      </c>
      <c r="BU7" s="36">
        <v>26.99</v>
      </c>
      <c r="BV7" s="36">
        <v>29.25</v>
      </c>
      <c r="BW7" s="36">
        <v>31.04</v>
      </c>
      <c r="BX7" s="36">
        <v>31.45</v>
      </c>
      <c r="BY7" s="36">
        <v>32.909999999999997</v>
      </c>
      <c r="BZ7" s="36">
        <v>30.63</v>
      </c>
      <c r="CA7" s="36">
        <v>282.18</v>
      </c>
      <c r="CB7" s="36">
        <v>196.52</v>
      </c>
      <c r="CC7" s="36">
        <v>211.87</v>
      </c>
      <c r="CD7" s="36">
        <v>250.46</v>
      </c>
      <c r="CE7" s="36">
        <v>217.52</v>
      </c>
      <c r="CF7" s="36">
        <v>663.6</v>
      </c>
      <c r="CG7" s="36">
        <v>622.30999999999995</v>
      </c>
      <c r="CH7" s="36">
        <v>589.39</v>
      </c>
      <c r="CI7" s="36">
        <v>588.54999999999995</v>
      </c>
      <c r="CJ7" s="36">
        <v>561.54</v>
      </c>
      <c r="CK7" s="36">
        <v>600.63</v>
      </c>
      <c r="CL7" s="36">
        <v>27.2</v>
      </c>
      <c r="CM7" s="36">
        <v>26.4</v>
      </c>
      <c r="CN7" s="36">
        <v>25.6</v>
      </c>
      <c r="CO7" s="36">
        <v>24</v>
      </c>
      <c r="CP7" s="36">
        <v>22.4</v>
      </c>
      <c r="CQ7" s="36">
        <v>38.97</v>
      </c>
      <c r="CR7" s="36">
        <v>39.119999999999997</v>
      </c>
      <c r="CS7" s="36">
        <v>41.24</v>
      </c>
      <c r="CT7" s="36">
        <v>37.950000000000003</v>
      </c>
      <c r="CU7" s="36">
        <v>34.92</v>
      </c>
      <c r="CV7" s="36">
        <v>36.67</v>
      </c>
      <c r="CW7" s="36">
        <v>79.52</v>
      </c>
      <c r="CX7" s="36">
        <v>84.71</v>
      </c>
      <c r="CY7" s="36">
        <v>84.11</v>
      </c>
      <c r="CZ7" s="36">
        <v>84.51</v>
      </c>
      <c r="DA7" s="36">
        <v>83.82</v>
      </c>
      <c r="DB7" s="36">
        <v>86.89</v>
      </c>
      <c r="DC7" s="36">
        <v>87.79</v>
      </c>
      <c r="DD7" s="36">
        <v>88.34</v>
      </c>
      <c r="DE7" s="36">
        <v>88.2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0.01</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2017-02-08T03:20:46Z</dcterms:created>
  <dcterms:modified xsi:type="dcterms:W3CDTF">2017-02-13T00:30:43Z</dcterms:modified>
  <cp:category/>
</cp:coreProperties>
</file>