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<sst xmlns="http://schemas.openxmlformats.org/spreadsheetml/2006/main" count="221" uniqueCount="111">
  <si>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</si>
  <si>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</si>
  <si>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</si>
  <si>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</si>
  <si>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</si>
  <si>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</si>
  <si>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</si>
  <si>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</si>
  <si>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</si>
  <si>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</si>
  <si>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</si>
  <si>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</si>
  <si>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</si>
  <si>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</si>
  <si>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</si>
  <si>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</si>
  <si>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</si>
  <si>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</si>
  <si>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</si>
  <si>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</si>
  <si>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</si>
  <si>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</si>
  <si>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</si>
  <si>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</si>
  <si>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</si>
  <si>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</si>
  <si>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</si>
  <si>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</si>
  <si>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</si>
  <si>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</si>
  <si>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</si>
  <si>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</si>
  <si>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</si>
  <si>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</si>
  <si>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</si>
  <si>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</si>
  <si>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</si>
  <si>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</si>
  <si>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</si>
  <si>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</si>
  <si>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</si>
  <si>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</si>
  <si>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</si>
  <si>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</si>
  <si>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</si>
  <si>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</si>
  <si>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</si>
  <si>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</si>
  <si>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</si>
  <si>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</si>
  <si>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</si>
  <si>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</si>
  <si>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</si>
  <si>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</si>
  <si>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</si>
  <si>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</si>
  <si>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</si>
  <si>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</si>
  <si>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</si>
  <si>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</si>
  <si>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</si>
  <si>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</si>
  <si>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</si>
  <si>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</si>
  <si>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</si>
  <si>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</si>
  <si>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</si>
  <si>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</si>
  <si>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</si>
  <si>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</si>
  <si>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</si>
  <si>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</si>
  <si>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</si>
  <si>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</si>
  <si>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</si>
  <si>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</si>
  <si>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</si>
  <si>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</si>
  <si>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</si>
  <si>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</si>
  <si>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</si>
  <si>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</si>
  <si>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</si>
  <si>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</si>
  <si>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</si>
  <si>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</si>
  <si>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</si>
  <si>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</si>
  <si>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</si>
  <si>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</si>
  <si>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</si>
  <si>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</si>
  <si>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</si>
  <si>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</si>
  <si>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</si>
  <si>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</si>
  <si>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</si>
  <si>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</si>
  <si>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</si>
  <si>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</si>
  <si>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</si>
  <si>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</si>
  <si>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</si>
  <si>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</si>
  <si>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</si>
  <si>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</si>
  <si>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</si>
  <si>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</si>
  <si>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本事業は、昭和62年～平成9年にかけて供用開始し、整備率は100％となっている。
　施設建設時の起債借入に伴う償還金（資本費）が、多額（汚水処理費の6割超）となっており、収支を圧迫していることに加え、今後、人口減少による使用料収入の減少や施設更新に伴う支出の増といった要因より、ますます経営状況は厳しくなることが予想され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り、経営改善に努める。</t>
    <rPh sb="1" eb="2">
      <t>ホン</t>
    </rPh>
    <rPh sb="2" eb="4">
      <t>ジギョウ</t>
    </rPh>
    <rPh sb="6" eb="8">
      <t>ショウワ</t>
    </rPh>
    <rPh sb="10" eb="11">
      <t>ネン</t>
    </rPh>
    <rPh sb="12" eb="14">
      <t>ヘイセイ</t>
    </rPh>
    <rPh sb="15" eb="16">
      <t>ネン</t>
    </rPh>
    <rPh sb="20" eb="22">
      <t>キョウヨウ</t>
    </rPh>
    <rPh sb="22" eb="24">
      <t>カイシ</t>
    </rPh>
    <rPh sb="26" eb="28">
      <t>セイビ</t>
    </rPh>
    <rPh sb="28" eb="29">
      <t>リツ</t>
    </rPh>
    <rPh sb="43" eb="45">
      <t>シセツ</t>
    </rPh>
    <rPh sb="45" eb="47">
      <t>ケンセツ</t>
    </rPh>
    <rPh sb="47" eb="48">
      <t>ジ</t>
    </rPh>
    <rPh sb="49" eb="51">
      <t>キサイ</t>
    </rPh>
    <rPh sb="51" eb="53">
      <t>カリイレ</t>
    </rPh>
    <rPh sb="54" eb="55">
      <t>トモナ</t>
    </rPh>
    <rPh sb="56" eb="59">
      <t>ショウカンキン</t>
    </rPh>
    <rPh sb="60" eb="62">
      <t>シホン</t>
    </rPh>
    <rPh sb="62" eb="63">
      <t>ヒ</t>
    </rPh>
    <rPh sb="66" eb="68">
      <t>タガク</t>
    </rPh>
    <rPh sb="69" eb="71">
      <t>オスイ</t>
    </rPh>
    <rPh sb="71" eb="73">
      <t>ショリ</t>
    </rPh>
    <rPh sb="73" eb="74">
      <t>ヒ</t>
    </rPh>
    <rPh sb="76" eb="77">
      <t>ワリ</t>
    </rPh>
    <rPh sb="77" eb="78">
      <t>チョウ</t>
    </rPh>
    <rPh sb="86" eb="88">
      <t>シュウシ</t>
    </rPh>
    <rPh sb="89" eb="91">
      <t>アッパク</t>
    </rPh>
    <rPh sb="98" eb="99">
      <t>クワ</t>
    </rPh>
    <rPh sb="101" eb="103">
      <t>コンゴ</t>
    </rPh>
    <rPh sb="289" eb="291">
      <t>ケイエイ</t>
    </rPh>
    <rPh sb="291" eb="293">
      <t>カイゼン</t>
    </rPh>
    <rPh sb="294" eb="295">
      <t>ツト</t>
    </rPh>
    <phoneticPr fontId="4"/>
  </si>
  <si>
    <r>
      <rPr>
        <b/>
        <sz val="9"/>
        <rFont val="ＭＳ ゴシック"/>
        <family val="3"/>
        <charset val="128"/>
      </rPr>
      <t>【単年度の収支】
　</t>
    </r>
    <r>
      <rPr>
        <sz val="9"/>
        <rFont val="ＭＳ ゴシック"/>
        <family val="3"/>
        <charset val="128"/>
      </rPr>
      <t xml:space="preserve">収益的収支比率は、施設整備時の起債借入の償還が多額となっているため、90％を下回っている状況が続き、慢性的な赤字経営となっている。なお、平成24年度に数値が大きく下がっているのは、繰上償還に伴う補償金の支出によるものである。
</t>
    </r>
    <r>
      <rPr>
        <b/>
        <sz val="9"/>
        <rFont val="ＭＳ ゴシック"/>
        <family val="3"/>
        <charset val="128"/>
      </rPr>
      <t>【債務残高】</t>
    </r>
    <r>
      <rPr>
        <sz val="9"/>
        <rFont val="ＭＳ ゴシック"/>
        <family val="3"/>
        <charset val="128"/>
      </rPr>
      <t xml:space="preserve">
　企業債残高対事業規模比率は、施設整備時の起債借入が多額であったため、全国平均値を上回ってはいるが、類似団体平均値に対しては下回っている状況である。施設整備は完了し、償還が進んでいるため、年々数値は減少している。ただし、今後長寿命化対策や統廃合事業の実施により、再度上昇に転じることが予想されることから、適正な投資規模を検討し債務残高の増加を最小限に抑えていく。
</t>
    </r>
    <r>
      <rPr>
        <b/>
        <sz val="9"/>
        <rFont val="ＭＳ ゴシック"/>
        <family val="3"/>
        <charset val="128"/>
      </rPr>
      <t>【料金水準の適切性】
　</t>
    </r>
    <r>
      <rPr>
        <sz val="9"/>
        <rFont val="ＭＳ ゴシック"/>
        <family val="3"/>
        <charset val="128"/>
      </rPr>
      <t xml:space="preserve">経費回収率は、類似団体平均値を上回ってはいるが、施設整備時の起債借入の償還が多額となっているため、70％台と低い値で推移している。使用料収入の確保及び経費の削減に努め適正な料金水準である100％に近づけていく。
</t>
    </r>
    <r>
      <rPr>
        <b/>
        <sz val="9"/>
        <rFont val="ＭＳ ゴシック"/>
        <family val="3"/>
        <charset val="128"/>
      </rPr>
      <t>【費用の効率性】
　</t>
    </r>
    <r>
      <rPr>
        <sz val="9"/>
        <rFont val="ＭＳ ゴシック"/>
        <family val="3"/>
        <charset val="128"/>
      </rPr>
      <t xml:space="preserve">汚水処理原価は、施設整備時の起債借入の償還が全体額の6割を超えて多額となっていることから、全国平均値及び類似団体平均値を上回っている。更に今後は、施設老朽化により修繕等の経費が増加していくことが予想される。当該数値の上昇を抑えるため今以上の経費削減に努める。
</t>
    </r>
    <r>
      <rPr>
        <b/>
        <sz val="9"/>
        <rFont val="ＭＳ ゴシック"/>
        <family val="3"/>
        <charset val="128"/>
      </rPr>
      <t>【施設の効率性】
　</t>
    </r>
    <r>
      <rPr>
        <sz val="9"/>
        <rFont val="ＭＳ ゴシック"/>
        <family val="3"/>
        <charset val="128"/>
      </rPr>
      <t xml:space="preserve">施設利用率は、人口減少により減少傾向なうえ、類似団体平均値を下回って推移している。大幅な人口増による値の改善は見込めない中、施設の統廃合等を進めて効率的な施設運営に努める。
</t>
    </r>
    <r>
      <rPr>
        <b/>
        <sz val="9"/>
        <rFont val="ＭＳ ゴシック"/>
        <family val="3"/>
        <charset val="128"/>
      </rPr>
      <t>【使用料対象の捕捉】
　</t>
    </r>
    <r>
      <rPr>
        <sz val="9"/>
        <rFont val="ＭＳ ゴシック"/>
        <family val="3"/>
        <charset val="128"/>
      </rPr>
      <t>水洗化率は、過去5年間類似団体平均値を大きく上回り微増している状況である。ただし、区域内の下水道整備は完了しており、大幅な増加は見込めない状況である。</t>
    </r>
    <rPh sb="1" eb="4">
      <t>タンネンド</t>
    </rPh>
    <rPh sb="5" eb="7">
      <t>シュウシ</t>
    </rPh>
    <rPh sb="10" eb="13">
      <t>シュウエキテキ</t>
    </rPh>
    <rPh sb="13" eb="15">
      <t>シュウシ</t>
    </rPh>
    <rPh sb="15" eb="17">
      <t>ヒリツ</t>
    </rPh>
    <rPh sb="30" eb="32">
      <t>ショウカン</t>
    </rPh>
    <rPh sb="33" eb="35">
      <t>タガク</t>
    </rPh>
    <rPh sb="48" eb="50">
      <t>シタマワ</t>
    </rPh>
    <rPh sb="54" eb="56">
      <t>ジョウキョウ</t>
    </rPh>
    <rPh sb="57" eb="58">
      <t>ツヅ</t>
    </rPh>
    <rPh sb="60" eb="63">
      <t>マンセイテキ</t>
    </rPh>
    <rPh sb="64" eb="66">
      <t>アカジ</t>
    </rPh>
    <rPh sb="66" eb="68">
      <t>ケイエイ</t>
    </rPh>
    <rPh sb="78" eb="80">
      <t>ヘイセイ</t>
    </rPh>
    <rPh sb="82" eb="84">
      <t>ネンド</t>
    </rPh>
    <rPh sb="88" eb="89">
      <t>オオ</t>
    </rPh>
    <rPh sb="91" eb="92">
      <t>サ</t>
    </rPh>
    <rPh sb="124" eb="126">
      <t>サイム</t>
    </rPh>
    <rPh sb="126" eb="128">
      <t>ザンダカ</t>
    </rPh>
    <rPh sb="131" eb="133">
      <t>キギョウ</t>
    </rPh>
    <rPh sb="133" eb="134">
      <t>サイ</t>
    </rPh>
    <rPh sb="134" eb="136">
      <t>ザンダカ</t>
    </rPh>
    <rPh sb="136" eb="137">
      <t>タイ</t>
    </rPh>
    <rPh sb="137" eb="139">
      <t>ジギョウ</t>
    </rPh>
    <rPh sb="139" eb="141">
      <t>キボ</t>
    </rPh>
    <rPh sb="141" eb="143">
      <t>ヒリツ</t>
    </rPh>
    <rPh sb="204" eb="206">
      <t>シセツ</t>
    </rPh>
    <rPh sb="206" eb="208">
      <t>セイビ</t>
    </rPh>
    <rPh sb="209" eb="211">
      <t>カンリョウ</t>
    </rPh>
    <rPh sb="261" eb="263">
      <t>サイド</t>
    </rPh>
    <rPh sb="313" eb="315">
      <t>リョウキン</t>
    </rPh>
    <rPh sb="315" eb="317">
      <t>スイジュン</t>
    </rPh>
    <rPh sb="318" eb="321">
      <t>テキセツセイ</t>
    </rPh>
    <rPh sb="324" eb="326">
      <t>ケイヒ</t>
    </rPh>
    <rPh sb="326" eb="328">
      <t>カイシュウ</t>
    </rPh>
    <rPh sb="328" eb="329">
      <t>リツ</t>
    </rPh>
    <rPh sb="331" eb="333">
      <t>ルイジ</t>
    </rPh>
    <rPh sb="333" eb="335">
      <t>ダンタイ</t>
    </rPh>
    <rPh sb="335" eb="337">
      <t>ヘイキン</t>
    </rPh>
    <rPh sb="337" eb="338">
      <t>チ</t>
    </rPh>
    <rPh sb="339" eb="341">
      <t>ウワマワ</t>
    </rPh>
    <rPh sb="362" eb="364">
      <t>タガク</t>
    </rPh>
    <rPh sb="376" eb="377">
      <t>ダイ</t>
    </rPh>
    <rPh sb="378" eb="379">
      <t>ヒク</t>
    </rPh>
    <rPh sb="380" eb="381">
      <t>アタイ</t>
    </rPh>
    <rPh sb="382" eb="384">
      <t>スイイ</t>
    </rPh>
    <rPh sb="389" eb="392">
      <t>シヨウリョウ</t>
    </rPh>
    <rPh sb="392" eb="394">
      <t>シュウニュウ</t>
    </rPh>
    <rPh sb="395" eb="397">
      <t>カクホ</t>
    </rPh>
    <rPh sb="397" eb="398">
      <t>オヨ</t>
    </rPh>
    <rPh sb="399" eb="401">
      <t>ケイヒ</t>
    </rPh>
    <rPh sb="402" eb="404">
      <t>サクゲン</t>
    </rPh>
    <rPh sb="405" eb="406">
      <t>ツト</t>
    </rPh>
    <rPh sb="407" eb="409">
      <t>テキセイ</t>
    </rPh>
    <rPh sb="410" eb="412">
      <t>リョウキン</t>
    </rPh>
    <rPh sb="412" eb="414">
      <t>スイジュン</t>
    </rPh>
    <rPh sb="422" eb="423">
      <t>チカ</t>
    </rPh>
    <rPh sb="431" eb="433">
      <t>ヒヨウ</t>
    </rPh>
    <rPh sb="434" eb="437">
      <t>コウリツセイ</t>
    </rPh>
    <rPh sb="440" eb="442">
      <t>オスイ</t>
    </rPh>
    <rPh sb="442" eb="444">
      <t>ショリ</t>
    </rPh>
    <rPh sb="444" eb="446">
      <t>ゲンカ</t>
    </rPh>
    <rPh sb="464" eb="465">
      <t>ガク</t>
    </rPh>
    <rPh sb="485" eb="487">
      <t>ゼンコク</t>
    </rPh>
    <rPh sb="487" eb="489">
      <t>ヘイキン</t>
    </rPh>
    <rPh sb="489" eb="490">
      <t>チ</t>
    </rPh>
    <rPh sb="490" eb="491">
      <t>オヨ</t>
    </rPh>
    <rPh sb="492" eb="494">
      <t>ルイジ</t>
    </rPh>
    <rPh sb="494" eb="496">
      <t>ダンタイ</t>
    </rPh>
    <rPh sb="496" eb="498">
      <t>ヘイキン</t>
    </rPh>
    <rPh sb="498" eb="499">
      <t>チ</t>
    </rPh>
    <rPh sb="500" eb="502">
      <t>ウワマワ</t>
    </rPh>
    <rPh sb="507" eb="508">
      <t>サラ</t>
    </rPh>
    <rPh sb="537" eb="539">
      <t>ヨソウ</t>
    </rPh>
    <rPh sb="571" eb="573">
      <t>シセツ</t>
    </rPh>
    <rPh sb="574" eb="577">
      <t>コウリツセイ</t>
    </rPh>
    <rPh sb="580" eb="582">
      <t>シセツ</t>
    </rPh>
    <rPh sb="582" eb="585">
      <t>リヨウリツ</t>
    </rPh>
    <rPh sb="587" eb="589">
      <t>ジンコウ</t>
    </rPh>
    <rPh sb="589" eb="591">
      <t>ゲンショウ</t>
    </rPh>
    <rPh sb="594" eb="596">
      <t>ゲンショウ</t>
    </rPh>
    <rPh sb="596" eb="598">
      <t>ケイコウ</t>
    </rPh>
    <rPh sb="602" eb="604">
      <t>ルイジ</t>
    </rPh>
    <rPh sb="604" eb="606">
      <t>ダンタイ</t>
    </rPh>
    <rPh sb="606" eb="608">
      <t>ヘイキン</t>
    </rPh>
    <rPh sb="608" eb="609">
      <t>アタイ</t>
    </rPh>
    <rPh sb="610" eb="612">
      <t>シタマワ</t>
    </rPh>
    <rPh sb="614" eb="616">
      <t>スイイ</t>
    </rPh>
    <rPh sb="621" eb="623">
      <t>オオハバ</t>
    </rPh>
    <rPh sb="624" eb="626">
      <t>ジンコウ</t>
    </rPh>
    <rPh sb="626" eb="627">
      <t>ゾウ</t>
    </rPh>
    <rPh sb="630" eb="631">
      <t>アタイ</t>
    </rPh>
    <rPh sb="632" eb="634">
      <t>カイゼン</t>
    </rPh>
    <rPh sb="635" eb="637">
      <t>ミコ</t>
    </rPh>
    <rPh sb="640" eb="641">
      <t>ナカ</t>
    </rPh>
    <rPh sb="642" eb="644">
      <t>シセツ</t>
    </rPh>
    <rPh sb="645" eb="648">
      <t>トウハイゴウ</t>
    </rPh>
    <rPh sb="648" eb="649">
      <t>トウ</t>
    </rPh>
    <rPh sb="650" eb="651">
      <t>スス</t>
    </rPh>
    <rPh sb="653" eb="656">
      <t>コウリツテキ</t>
    </rPh>
    <rPh sb="657" eb="659">
      <t>シセツ</t>
    </rPh>
    <rPh sb="659" eb="661">
      <t>ウンエイ</t>
    </rPh>
    <rPh sb="662" eb="663">
      <t>ツト</t>
    </rPh>
    <rPh sb="668" eb="671">
      <t>シヨウリョウ</t>
    </rPh>
    <rPh sb="671" eb="673">
      <t>タイショウ</t>
    </rPh>
    <rPh sb="674" eb="676">
      <t>ホソク</t>
    </rPh>
    <rPh sb="679" eb="681">
      <t>スイセン</t>
    </rPh>
    <rPh sb="681" eb="682">
      <t>カ</t>
    </rPh>
    <rPh sb="682" eb="683">
      <t>リツ</t>
    </rPh>
    <rPh sb="685" eb="687">
      <t>カコ</t>
    </rPh>
    <rPh sb="688" eb="690">
      <t>ネンカン</t>
    </rPh>
    <rPh sb="690" eb="692">
      <t>ルイジ</t>
    </rPh>
    <rPh sb="692" eb="694">
      <t>ダンタイ</t>
    </rPh>
    <rPh sb="694" eb="696">
      <t>ヘイキン</t>
    </rPh>
    <rPh sb="696" eb="697">
      <t>チ</t>
    </rPh>
    <rPh sb="698" eb="699">
      <t>オオ</t>
    </rPh>
    <rPh sb="701" eb="703">
      <t>ウワマワ</t>
    </rPh>
    <rPh sb="704" eb="706">
      <t>ビゾウ</t>
    </rPh>
    <rPh sb="710" eb="712">
      <t>ジョウキョウ</t>
    </rPh>
    <rPh sb="720" eb="722">
      <t>クイキ</t>
    </rPh>
    <rPh sb="722" eb="723">
      <t>ナイ</t>
    </rPh>
    <rPh sb="724" eb="727">
      <t>ゲスイドウ</t>
    </rPh>
    <rPh sb="727" eb="729">
      <t>セイビ</t>
    </rPh>
    <rPh sb="730" eb="732">
      <t>カンリョウ</t>
    </rPh>
    <rPh sb="737" eb="739">
      <t>オオハバ</t>
    </rPh>
    <rPh sb="740" eb="742">
      <t>ゾウカ</t>
    </rPh>
    <rPh sb="743" eb="745">
      <t>ミコ</t>
    </rPh>
    <rPh sb="748" eb="750">
      <t>ジョウキョウ</t>
    </rPh>
    <phoneticPr fontId="4"/>
  </si>
  <si>
    <r>
      <t xml:space="preserve">【管渠の更新投資・老朽化対策の実施状況】
</t>
    </r>
    <r>
      <rPr>
        <sz val="10"/>
        <color theme="1"/>
        <rFont val="ＭＳ ゴシック"/>
        <family val="3"/>
        <charset val="128"/>
      </rPr>
      <t>　昭和62年～平成9年にかけて供用開始された事業であり、供用開始後28年が経過している。耐用年数を経過した管渠はなく、管渠改善率は過去5年間0％となっている。
　現時点では適切な維持管理を行うことで施設の延命化に努めながら、施設更新に向けて検討し、計画的な更新を実施していく。</t>
    </r>
    <rPh sb="1" eb="3">
      <t>カンキョ</t>
    </rPh>
    <rPh sb="4" eb="6">
      <t>コウシン</t>
    </rPh>
    <rPh sb="6" eb="8">
      <t>トウシ</t>
    </rPh>
    <rPh sb="9" eb="12">
      <t>ロウキュウカ</t>
    </rPh>
    <rPh sb="12" eb="14">
      <t>タイサク</t>
    </rPh>
    <rPh sb="15" eb="17">
      <t>ジッシ</t>
    </rPh>
    <rPh sb="17" eb="19">
      <t>ジョウキョウ</t>
    </rPh>
    <rPh sb="22" eb="24">
      <t>ショウワ</t>
    </rPh>
    <rPh sb="26" eb="27">
      <t>ネン</t>
    </rPh>
    <rPh sb="28" eb="30">
      <t>ヘイセイ</t>
    </rPh>
    <rPh sb="31" eb="32">
      <t>ネン</t>
    </rPh>
    <rPh sb="36" eb="38">
      <t>キョウヨウ</t>
    </rPh>
    <rPh sb="38" eb="40">
      <t>カイシ</t>
    </rPh>
    <rPh sb="43" eb="45">
      <t>ジギョウ</t>
    </rPh>
    <rPh sb="49" eb="51">
      <t>キョウヨウ</t>
    </rPh>
    <rPh sb="51" eb="54">
      <t>カイシゴ</t>
    </rPh>
    <rPh sb="56" eb="57">
      <t>ネン</t>
    </rPh>
    <rPh sb="58" eb="60">
      <t>ケイカ</t>
    </rPh>
    <rPh sb="65" eb="67">
      <t>タイヨウ</t>
    </rPh>
    <rPh sb="67" eb="69">
      <t>ネンスウ</t>
    </rPh>
    <rPh sb="70" eb="72">
      <t>ケイカ</t>
    </rPh>
    <rPh sb="74" eb="76">
      <t>カンキョ</t>
    </rPh>
    <rPh sb="86" eb="88">
      <t>カコ</t>
    </rPh>
    <rPh sb="89" eb="91">
      <t>ネンカン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</si>
</sst>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3"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875136"/>
        <c:axId val="848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84875136"/>
        <c:axId val="84897792"/>
      </c:lineChart>
      <c:dateAx>
        <c:axId val="84875136"/>
        <c:scaling>
          <c:orientation val="minMax"/>
        </c:scaling>
        <c:delete val="1"/>
        <c:axPos val="b"/>
        <c:numFmt formatCode="ge" sourceLinked="1"/>
        <c:majorTickMark val="none"/>
        <c:minorTickMark val="none"/>
        <c:tickLblPos val="none"/>
        <c:crossAx val="84897792"/>
        <c:crosses val="autoZero"/>
        <c:auto val="1"/>
        <c:lblOffset val="100"/>
        <c:baseTimeUnit val="years"/>
      </c:dateAx>
      <c:valAx>
        <c:axId val="848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48.14</c:v>
                </c:pt>
                <c:pt idx="1">
                  <c:v>46.84</c:v>
                </c:pt>
                <c:pt idx="2">
                  <c:v>46.53</c:v>
                </c:pt>
                <c:pt idx="3">
                  <c:v>45.95</c:v>
                </c:pt>
                <c:pt idx="4">
                  <c:v>44.37</c:v>
                </c:pt>
              </c:numCache>
            </c:numRef>
          </c:val>
        </c:ser>
        <c:dLbls>
          <c:showLegendKey val="0"/>
          <c:showVal val="0"/>
          <c:showCatName val="0"/>
          <c:showSerName val="0"/>
          <c:showPercent val="0"/>
          <c:showBubbleSize val="0"/>
        </c:dLbls>
        <c:gapWidth val="150"/>
        <c:axId val="86194432"/>
        <c:axId val="862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86194432"/>
        <c:axId val="86217088"/>
      </c:lineChart>
      <c:dateAx>
        <c:axId val="86194432"/>
        <c:scaling>
          <c:orientation val="minMax"/>
        </c:scaling>
        <c:delete val="1"/>
        <c:axPos val="b"/>
        <c:numFmt formatCode="ge" sourceLinked="1"/>
        <c:majorTickMark val="none"/>
        <c:minorTickMark val="none"/>
        <c:tickLblPos val="none"/>
        <c:crossAx val="86217088"/>
        <c:crosses val="autoZero"/>
        <c:auto val="1"/>
        <c:lblOffset val="100"/>
        <c:baseTimeUnit val="years"/>
      </c:dateAx>
      <c:valAx>
        <c:axId val="862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92.97</c:v>
                </c:pt>
                <c:pt idx="1">
                  <c:v>93.35</c:v>
                </c:pt>
                <c:pt idx="2">
                  <c:v>93.43</c:v>
                </c:pt>
                <c:pt idx="3">
                  <c:v>93.45</c:v>
                </c:pt>
                <c:pt idx="4">
                  <c:v>93.46</c:v>
                </c:pt>
              </c:numCache>
            </c:numRef>
          </c:val>
        </c:ser>
        <c:dLbls>
          <c:showLegendKey val="0"/>
          <c:showVal val="0"/>
          <c:showCatName val="0"/>
          <c:showSerName val="0"/>
          <c:showPercent val="0"/>
          <c:showBubbleSize val="0"/>
        </c:dLbls>
        <c:gapWidth val="150"/>
        <c:axId val="86251392"/>
        <c:axId val="8625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86251392"/>
        <c:axId val="86257664"/>
      </c:lineChart>
      <c:dateAx>
        <c:axId val="86251392"/>
        <c:scaling>
          <c:orientation val="minMax"/>
        </c:scaling>
        <c:delete val="1"/>
        <c:axPos val="b"/>
        <c:numFmt formatCode="ge" sourceLinked="1"/>
        <c:majorTickMark val="none"/>
        <c:minorTickMark val="none"/>
        <c:tickLblPos val="none"/>
        <c:crossAx val="86257664"/>
        <c:crosses val="autoZero"/>
        <c:auto val="1"/>
        <c:lblOffset val="100"/>
        <c:baseTimeUnit val="years"/>
      </c:dateAx>
      <c:valAx>
        <c:axId val="862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88.19</c:v>
                </c:pt>
                <c:pt idx="1">
                  <c:v>80.98</c:v>
                </c:pt>
                <c:pt idx="2">
                  <c:v>88.16</c:v>
                </c:pt>
                <c:pt idx="3">
                  <c:v>87.22</c:v>
                </c:pt>
                <c:pt idx="4">
                  <c:v>87.1</c:v>
                </c:pt>
              </c:numCache>
            </c:numRef>
          </c:val>
        </c:ser>
        <c:dLbls>
          <c:showLegendKey val="0"/>
          <c:showVal val="0"/>
          <c:showCatName val="0"/>
          <c:showSerName val="0"/>
          <c:showPercent val="0"/>
          <c:showBubbleSize val="0"/>
        </c:dLbls>
        <c:gapWidth val="150"/>
        <c:axId val="84923904"/>
        <c:axId val="849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23904"/>
        <c:axId val="84925824"/>
      </c:lineChart>
      <c:dateAx>
        <c:axId val="84923904"/>
        <c:scaling>
          <c:orientation val="minMax"/>
        </c:scaling>
        <c:delete val="1"/>
        <c:axPos val="b"/>
        <c:numFmt formatCode="ge" sourceLinked="1"/>
        <c:majorTickMark val="none"/>
        <c:minorTickMark val="none"/>
        <c:tickLblPos val="none"/>
        <c:crossAx val="84925824"/>
        <c:crosses val="autoZero"/>
        <c:auto val="1"/>
        <c:lblOffset val="100"/>
        <c:baseTimeUnit val="years"/>
      </c:dateAx>
      <c:valAx>
        <c:axId val="849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63776"/>
        <c:axId val="847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63776"/>
        <c:axId val="84765696"/>
      </c:lineChart>
      <c:dateAx>
        <c:axId val="84763776"/>
        <c:scaling>
          <c:orientation val="minMax"/>
        </c:scaling>
        <c:delete val="1"/>
        <c:axPos val="b"/>
        <c:numFmt formatCode="ge" sourceLinked="1"/>
        <c:majorTickMark val="none"/>
        <c:minorTickMark val="none"/>
        <c:tickLblPos val="none"/>
        <c:crossAx val="84765696"/>
        <c:crosses val="autoZero"/>
        <c:auto val="1"/>
        <c:lblOffset val="100"/>
        <c:baseTimeUnit val="years"/>
      </c:dateAx>
      <c:valAx>
        <c:axId val="847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947712"/>
        <c:axId val="849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47712"/>
        <c:axId val="84949632"/>
      </c:lineChart>
      <c:dateAx>
        <c:axId val="84947712"/>
        <c:scaling>
          <c:orientation val="minMax"/>
        </c:scaling>
        <c:delete val="1"/>
        <c:axPos val="b"/>
        <c:numFmt formatCode="ge" sourceLinked="1"/>
        <c:majorTickMark val="none"/>
        <c:minorTickMark val="none"/>
        <c:tickLblPos val="none"/>
        <c:crossAx val="84949632"/>
        <c:crosses val="autoZero"/>
        <c:auto val="1"/>
        <c:lblOffset val="100"/>
        <c:baseTimeUnit val="years"/>
      </c:dateAx>
      <c:valAx>
        <c:axId val="849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974208"/>
        <c:axId val="8498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74208"/>
        <c:axId val="84984576"/>
      </c:lineChart>
      <c:dateAx>
        <c:axId val="84974208"/>
        <c:scaling>
          <c:orientation val="minMax"/>
        </c:scaling>
        <c:delete val="1"/>
        <c:axPos val="b"/>
        <c:numFmt formatCode="ge" sourceLinked="1"/>
        <c:majorTickMark val="none"/>
        <c:minorTickMark val="none"/>
        <c:tickLblPos val="none"/>
        <c:crossAx val="84984576"/>
        <c:crosses val="autoZero"/>
        <c:auto val="1"/>
        <c:lblOffset val="100"/>
        <c:baseTimeUnit val="years"/>
      </c:dateAx>
      <c:valAx>
        <c:axId val="8498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32160"/>
        <c:axId val="863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32160"/>
        <c:axId val="86334080"/>
      </c:lineChart>
      <c:dateAx>
        <c:axId val="86332160"/>
        <c:scaling>
          <c:orientation val="minMax"/>
        </c:scaling>
        <c:delete val="1"/>
        <c:axPos val="b"/>
        <c:numFmt formatCode="ge" sourceLinked="1"/>
        <c:majorTickMark val="none"/>
        <c:minorTickMark val="none"/>
        <c:tickLblPos val="none"/>
        <c:crossAx val="86334080"/>
        <c:crosses val="autoZero"/>
        <c:auto val="1"/>
        <c:lblOffset val="100"/>
        <c:baseTimeUnit val="years"/>
      </c:dateAx>
      <c:valAx>
        <c:axId val="863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1239.33</c:v>
                </c:pt>
                <c:pt idx="1">
                  <c:v>1028.3900000000001</c:v>
                </c:pt>
                <c:pt idx="2">
                  <c:v>1015.73</c:v>
                </c:pt>
                <c:pt idx="3">
                  <c:v>964.55</c:v>
                </c:pt>
                <c:pt idx="4">
                  <c:v>906.53</c:v>
                </c:pt>
              </c:numCache>
            </c:numRef>
          </c:val>
        </c:ser>
        <c:dLbls>
          <c:showLegendKey val="0"/>
          <c:showVal val="0"/>
          <c:showCatName val="0"/>
          <c:showSerName val="0"/>
          <c:showPercent val="0"/>
          <c:showBubbleSize val="0"/>
        </c:dLbls>
        <c:gapWidth val="150"/>
        <c:axId val="86364544"/>
        <c:axId val="863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86364544"/>
        <c:axId val="86366464"/>
      </c:lineChart>
      <c:dateAx>
        <c:axId val="86364544"/>
        <c:scaling>
          <c:orientation val="minMax"/>
        </c:scaling>
        <c:delete val="1"/>
        <c:axPos val="b"/>
        <c:numFmt formatCode="ge" sourceLinked="1"/>
        <c:majorTickMark val="none"/>
        <c:minorTickMark val="none"/>
        <c:tickLblPos val="none"/>
        <c:crossAx val="86366464"/>
        <c:crosses val="autoZero"/>
        <c:auto val="1"/>
        <c:lblOffset val="100"/>
        <c:baseTimeUnit val="years"/>
      </c:dateAx>
      <c:valAx>
        <c:axId val="863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74.73</c:v>
                </c:pt>
                <c:pt idx="1">
                  <c:v>70.599999999999994</c:v>
                </c:pt>
                <c:pt idx="2">
                  <c:v>75.14</c:v>
                </c:pt>
                <c:pt idx="3">
                  <c:v>74.55</c:v>
                </c:pt>
                <c:pt idx="4">
                  <c:v>75.069999999999993</c:v>
                </c:pt>
              </c:numCache>
            </c:numRef>
          </c:val>
        </c:ser>
        <c:dLbls>
          <c:showLegendKey val="0"/>
          <c:showVal val="0"/>
          <c:showCatName val="0"/>
          <c:showSerName val="0"/>
          <c:showPercent val="0"/>
          <c:showBubbleSize val="0"/>
        </c:dLbls>
        <c:gapWidth val="150"/>
        <c:axId val="86064512"/>
        <c:axId val="860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86064512"/>
        <c:axId val="86087168"/>
      </c:lineChart>
      <c:dateAx>
        <c:axId val="86064512"/>
        <c:scaling>
          <c:orientation val="minMax"/>
        </c:scaling>
        <c:delete val="1"/>
        <c:axPos val="b"/>
        <c:numFmt formatCode="ge" sourceLinked="1"/>
        <c:majorTickMark val="none"/>
        <c:minorTickMark val="none"/>
        <c:tickLblPos val="none"/>
        <c:crossAx val="86087168"/>
        <c:crosses val="autoZero"/>
        <c:auto val="1"/>
        <c:lblOffset val="100"/>
        <c:baseTimeUnit val="years"/>
      </c:dateAx>
      <c:valAx>
        <c:axId val="860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290.13</c:v>
                </c:pt>
                <c:pt idx="1">
                  <c:v>305.67</c:v>
                </c:pt>
                <c:pt idx="2">
                  <c:v>288.08999999999997</c:v>
                </c:pt>
                <c:pt idx="3">
                  <c:v>293.37</c:v>
                </c:pt>
                <c:pt idx="4">
                  <c:v>291.45999999999998</c:v>
                </c:pt>
              </c:numCache>
            </c:numRef>
          </c:val>
        </c:ser>
        <c:dLbls>
          <c:showLegendKey val="0"/>
          <c:showVal val="0"/>
          <c:showCatName val="0"/>
          <c:showSerName val="0"/>
          <c:showPercent val="0"/>
          <c:showBubbleSize val="0"/>
        </c:dLbls>
        <c:gapWidth val="150"/>
        <c:axId val="86108800"/>
        <c:axId val="86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86108800"/>
        <c:axId val="86110976"/>
      </c:lineChart>
      <c:dateAx>
        <c:axId val="86108800"/>
        <c:scaling>
          <c:orientation val="minMax"/>
        </c:scaling>
        <c:delete val="1"/>
        <c:axPos val="b"/>
        <c:numFmt formatCode="ge" sourceLinked="1"/>
        <c:majorTickMark val="none"/>
        <c:minorTickMark val="none"/>
        <c:tickLblPos val="none"/>
        <c:crossAx val="86110976"/>
        <c:crosses val="autoZero"/>
        <c:auto val="1"/>
        <c:lblOffset val="100"/>
        <c:baseTimeUnit val="years"/>
      </c:dateAx>
      <c:valAx>
        <c:axId val="86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養父市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25139</v>
      </c>
      <c r="AM8" s="47"/>
      <c r="AN8" s="47"/>
      <c r="AO8" s="47"/>
      <c r="AP8" s="47"/>
      <c r="AQ8" s="47"/>
      <c r="AR8" s="47"/>
      <c r="AS8" s="47"/>
      <c r="AT8" s="43">
        <f>データ!S6</f>
        <v>422.91</v>
      </c>
      <c r="AU8" s="43"/>
      <c r="AV8" s="43"/>
      <c r="AW8" s="43"/>
      <c r="AX8" s="43"/>
      <c r="AY8" s="43"/>
      <c r="AZ8" s="43"/>
      <c r="BA8" s="43"/>
      <c r="BB8" s="43">
        <f>データ!T6</f>
        <v>59.44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24.39</v>
      </c>
      <c r="Q10" s="43"/>
      <c r="R10" s="43"/>
      <c r="S10" s="43"/>
      <c r="T10" s="43"/>
      <c r="U10" s="43"/>
      <c r="V10" s="43"/>
      <c r="W10" s="43">
        <f>データ!P6</f>
        <v>97.1</v>
      </c>
      <c r="X10" s="43"/>
      <c r="Y10" s="43"/>
      <c r="Z10" s="43"/>
      <c r="AA10" s="43"/>
      <c r="AB10" s="43"/>
      <c r="AC10" s="43"/>
      <c r="AD10" s="47">
        <f>データ!Q6</f>
        <v>3680</v>
      </c>
      <c r="AE10" s="47"/>
      <c r="AF10" s="47"/>
      <c r="AG10" s="47"/>
      <c r="AH10" s="47"/>
      <c r="AI10" s="47"/>
      <c r="AJ10" s="47"/>
      <c r="AK10" s="2"/>
      <c r="AL10" s="47">
        <f>データ!U6</f>
        <v>6098</v>
      </c>
      <c r="AM10" s="47"/>
      <c r="AN10" s="47"/>
      <c r="AO10" s="47"/>
      <c r="AP10" s="47"/>
      <c r="AQ10" s="47"/>
      <c r="AR10" s="47"/>
      <c r="AS10" s="47"/>
      <c r="AT10" s="43">
        <f>データ!V6</f>
        <v>2.86</v>
      </c>
      <c r="AU10" s="43"/>
      <c r="AV10" s="43"/>
      <c r="AW10" s="43"/>
      <c r="AX10" s="43"/>
      <c r="AY10" s="43"/>
      <c r="AZ10" s="43"/>
      <c r="BA10" s="43"/>
      <c r="BB10" s="43">
        <f>データ!W6</f>
        <v>2132.17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110</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6"/>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6"/>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6"/>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6"/>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7"/>
      <c r="BM63" s="78"/>
      <c r="BN63" s="78"/>
      <c r="BO63" s="78"/>
      <c r="BP63" s="78"/>
      <c r="BQ63" s="78"/>
      <c r="BR63" s="78"/>
      <c r="BS63" s="78"/>
      <c r="BT63" s="78"/>
      <c r="BU63" s="78"/>
      <c r="BV63" s="78"/>
      <c r="BW63" s="78"/>
      <c r="BX63" s="78"/>
      <c r="BY63" s="78"/>
      <c r="BZ63" s="7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108</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6"/>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6"/>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7"/>
      <c r="BM82" s="78"/>
      <c r="BN82" s="78"/>
      <c r="BO82" s="78"/>
      <c r="BP82" s="78"/>
      <c r="BQ82" s="78"/>
      <c r="BR82" s="78"/>
      <c r="BS82" s="78"/>
      <c r="BT82" s="78"/>
      <c r="BU82" s="78"/>
      <c r="BV82" s="78"/>
      <c r="BW82" s="78"/>
      <c r="BX82" s="78"/>
      <c r="BY82" s="78"/>
      <c r="BZ82" s="79"/>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1" t="s">
        <v>51</v>
      </c>
      <c r="I3" s="82"/>
      <c r="J3" s="82"/>
      <c r="K3" s="82"/>
      <c r="L3" s="82"/>
      <c r="M3" s="82"/>
      <c r="N3" s="82"/>
      <c r="O3" s="82"/>
      <c r="P3" s="82"/>
      <c r="Q3" s="82"/>
      <c r="R3" s="82"/>
      <c r="S3" s="82"/>
      <c r="T3" s="82"/>
      <c r="U3" s="82"/>
      <c r="V3" s="82"/>
      <c r="W3" s="83"/>
      <c r="X3" s="87" t="s">
        <v>52</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53</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6" t="s">
        <v>54</v>
      </c>
      <c r="B4" s="28"/>
      <c r="C4" s="28"/>
      <c r="D4" s="28"/>
      <c r="E4" s="28"/>
      <c r="F4" s="28"/>
      <c r="G4" s="28"/>
      <c r="H4" s="84"/>
      <c r="I4" s="85"/>
      <c r="J4" s="85"/>
      <c r="K4" s="85"/>
      <c r="L4" s="85"/>
      <c r="M4" s="85"/>
      <c r="N4" s="85"/>
      <c r="O4" s="85"/>
      <c r="P4" s="85"/>
      <c r="Q4" s="85"/>
      <c r="R4" s="85"/>
      <c r="S4" s="85"/>
      <c r="T4" s="85"/>
      <c r="U4" s="85"/>
      <c r="V4" s="85"/>
      <c r="W4" s="86"/>
      <c r="X4" s="80" t="s">
        <v>55</v>
      </c>
      <c r="Y4" s="80"/>
      <c r="Z4" s="80"/>
      <c r="AA4" s="80"/>
      <c r="AB4" s="80"/>
      <c r="AC4" s="80"/>
      <c r="AD4" s="80"/>
      <c r="AE4" s="80"/>
      <c r="AF4" s="80"/>
      <c r="AG4" s="80"/>
      <c r="AH4" s="80"/>
      <c r="AI4" s="80" t="s">
        <v>56</v>
      </c>
      <c r="AJ4" s="80"/>
      <c r="AK4" s="80"/>
      <c r="AL4" s="80"/>
      <c r="AM4" s="80"/>
      <c r="AN4" s="80"/>
      <c r="AO4" s="80"/>
      <c r="AP4" s="80"/>
      <c r="AQ4" s="80"/>
      <c r="AR4" s="80"/>
      <c r="AS4" s="80"/>
      <c r="AT4" s="80" t="s">
        <v>57</v>
      </c>
      <c r="AU4" s="80"/>
      <c r="AV4" s="80"/>
      <c r="AW4" s="80"/>
      <c r="AX4" s="80"/>
      <c r="AY4" s="80"/>
      <c r="AZ4" s="80"/>
      <c r="BA4" s="80"/>
      <c r="BB4" s="80"/>
      <c r="BC4" s="80"/>
      <c r="BD4" s="80"/>
      <c r="BE4" s="80" t="s">
        <v>58</v>
      </c>
      <c r="BF4" s="80"/>
      <c r="BG4" s="80"/>
      <c r="BH4" s="80"/>
      <c r="BI4" s="80"/>
      <c r="BJ4" s="80"/>
      <c r="BK4" s="80"/>
      <c r="BL4" s="80"/>
      <c r="BM4" s="80"/>
      <c r="BN4" s="80"/>
      <c r="BO4" s="80"/>
      <c r="BP4" s="80" t="s">
        <v>59</v>
      </c>
      <c r="BQ4" s="80"/>
      <c r="BR4" s="80"/>
      <c r="BS4" s="80"/>
      <c r="BT4" s="80"/>
      <c r="BU4" s="80"/>
      <c r="BV4" s="80"/>
      <c r="BW4" s="80"/>
      <c r="BX4" s="80"/>
      <c r="BY4" s="80"/>
      <c r="BZ4" s="80"/>
      <c r="CA4" s="80" t="s">
        <v>60</v>
      </c>
      <c r="CB4" s="80"/>
      <c r="CC4" s="80"/>
      <c r="CD4" s="80"/>
      <c r="CE4" s="80"/>
      <c r="CF4" s="80"/>
      <c r="CG4" s="80"/>
      <c r="CH4" s="80"/>
      <c r="CI4" s="80"/>
      <c r="CJ4" s="80"/>
      <c r="CK4" s="80"/>
      <c r="CL4" s="80" t="s">
        <v>61</v>
      </c>
      <c r="CM4" s="80"/>
      <c r="CN4" s="80"/>
      <c r="CO4" s="80"/>
      <c r="CP4" s="80"/>
      <c r="CQ4" s="80"/>
      <c r="CR4" s="80"/>
      <c r="CS4" s="80"/>
      <c r="CT4" s="80"/>
      <c r="CU4" s="80"/>
      <c r="CV4" s="80"/>
      <c r="CW4" s="80" t="s">
        <v>62</v>
      </c>
      <c r="CX4" s="80"/>
      <c r="CY4" s="80"/>
      <c r="CZ4" s="80"/>
      <c r="DA4" s="80"/>
      <c r="DB4" s="80"/>
      <c r="DC4" s="80"/>
      <c r="DD4" s="80"/>
      <c r="DE4" s="80"/>
      <c r="DF4" s="80"/>
      <c r="DG4" s="80"/>
      <c r="DH4" s="80" t="s">
        <v>63</v>
      </c>
      <c r="DI4" s="80"/>
      <c r="DJ4" s="80"/>
      <c r="DK4" s="80"/>
      <c r="DL4" s="80"/>
      <c r="DM4" s="80"/>
      <c r="DN4" s="80"/>
      <c r="DO4" s="80"/>
      <c r="DP4" s="80"/>
      <c r="DQ4" s="80"/>
      <c r="DR4" s="80"/>
      <c r="DS4" s="80" t="s">
        <v>64</v>
      </c>
      <c r="DT4" s="80"/>
      <c r="DU4" s="80"/>
      <c r="DV4" s="80"/>
      <c r="DW4" s="80"/>
      <c r="DX4" s="80"/>
      <c r="DY4" s="80"/>
      <c r="DZ4" s="80"/>
      <c r="EA4" s="80"/>
      <c r="EB4" s="80"/>
      <c r="EC4" s="80"/>
      <c r="ED4" s="80" t="s">
        <v>65</v>
      </c>
      <c r="EE4" s="80"/>
      <c r="EF4" s="80"/>
      <c r="EG4" s="80"/>
      <c r="EH4" s="80"/>
      <c r="EI4" s="80"/>
      <c r="EJ4" s="80"/>
      <c r="EK4" s="80"/>
      <c r="EL4" s="80"/>
      <c r="EM4" s="80"/>
      <c r="EN4" s="80"/>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17</v>
      </c>
      <c r="F6" s="31">
        <f t="shared" si="3"/>
        <v>1</v>
      </c>
      <c r="G6" s="31">
        <f t="shared" si="3"/>
        <v>0</v>
      </c>
      <c r="H6" s="31" t="str">
        <f t="shared" si="3"/>
        <v>兵庫県　養父市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24.39</v>
      </c>
      <c r="P6" s="32">
        <f t="shared" si="3"/>
        <v>97.1</v>
      </c>
      <c r="Q6" s="32">
        <f t="shared" si="3"/>
        <v>3680</v>
      </c>
      <c r="R6" s="32">
        <f t="shared" si="3"/>
        <v>25139</v>
      </c>
      <c r="S6" s="32">
        <f t="shared" si="3"/>
        <v>422.91</v>
      </c>
      <c r="T6" s="32">
        <f t="shared" si="3"/>
        <v>59.44</v>
      </c>
      <c r="U6" s="32">
        <f t="shared" si="3"/>
        <v>6098</v>
      </c>
      <c r="V6" s="32">
        <f t="shared" si="3"/>
        <v>2.86</v>
      </c>
      <c r="W6" s="32">
        <f t="shared" si="3"/>
        <v>2132.17</v>
      </c>
      <c r="X6" s="33">
        <f>IF(X7="",NA(),X7)</f>
        <v>88.19</v>
      </c>
      <c r="Y6" s="33">
        <f t="shared" ref="Y6:AG6" si="4">IF(Y7="",NA(),Y7)</f>
        <v>80.98</v>
      </c>
      <c r="Z6" s="33">
        <f t="shared" si="4"/>
        <v>88.16</v>
      </c>
      <c r="AA6" s="33">
        <f t="shared" si="4"/>
        <v>87.22</v>
      </c>
      <c r="AB6" s="33">
        <f t="shared" si="4"/>
        <v>87.1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1239.33</v>
      </c>
      <c r="BF6" s="33">
        <f t="shared" ref="BF6:BN6" si="7">IF(BF7="",NA(),BF7)</f>
        <v>1028.3900000000001</v>
      </c>
      <c r="BG6" s="33">
        <f t="shared" si="7"/>
        <v>1015.73</v>
      </c>
      <c r="BH6" s="33">
        <f t="shared" si="7"/>
        <v>964.55</v>
      </c>
      <c r="BI6" s="33">
        <f t="shared" si="7"/>
        <v>906.53</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74.73</v>
      </c>
      <c r="BQ6" s="33">
        <f t="shared" ref="BQ6:BY6" si="8">IF(BQ7="",NA(),BQ7)</f>
        <v>70.599999999999994</v>
      </c>
      <c r="BR6" s="33">
        <f t="shared" si="8"/>
        <v>75.14</v>
      </c>
      <c r="BS6" s="33">
        <f t="shared" si="8"/>
        <v>74.55</v>
      </c>
      <c r="BT6" s="33">
        <f t="shared" si="8"/>
        <v>75.069999999999993</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290.13</v>
      </c>
      <c r="CB6" s="33">
        <f t="shared" ref="CB6:CJ6" si="9">IF(CB7="",NA(),CB7)</f>
        <v>305.67</v>
      </c>
      <c r="CC6" s="33">
        <f t="shared" si="9"/>
        <v>288.08999999999997</v>
      </c>
      <c r="CD6" s="33">
        <f t="shared" si="9"/>
        <v>293.37</v>
      </c>
      <c r="CE6" s="33">
        <f t="shared" si="9"/>
        <v>291.45999999999998</v>
      </c>
      <c r="CF6" s="33">
        <f t="shared" si="9"/>
        <v>258.83</v>
      </c>
      <c r="CG6" s="33">
        <f t="shared" si="9"/>
        <v>251.88</v>
      </c>
      <c r="CH6" s="33">
        <f t="shared" si="9"/>
        <v>247.43</v>
      </c>
      <c r="CI6" s="33">
        <f t="shared" si="9"/>
        <v>248.89</v>
      </c>
      <c r="CJ6" s="33">
        <f t="shared" si="9"/>
        <v>250.84</v>
      </c>
      <c r="CK6" s="32" t="str">
        <f>IF(CK7="","",IF(CK7="-","【-】","【"&amp;SUBSTITUTE(TEXT(CK7,"#,##0.00"),"-","△")&amp;"】"))</f>
        <v>【139.70】</v>
      </c>
      <c r="CL6" s="33">
        <f>IF(CL7="",NA(),CL7)</f>
        <v>48.14</v>
      </c>
      <c r="CM6" s="33">
        <f t="shared" ref="CM6:CU6" si="10">IF(CM7="",NA(),CM7)</f>
        <v>46.84</v>
      </c>
      <c r="CN6" s="33">
        <f t="shared" si="10"/>
        <v>46.53</v>
      </c>
      <c r="CO6" s="33">
        <f t="shared" si="10"/>
        <v>45.95</v>
      </c>
      <c r="CP6" s="33">
        <f t="shared" si="10"/>
        <v>44.37</v>
      </c>
      <c r="CQ6" s="33">
        <f t="shared" si="10"/>
        <v>50.74</v>
      </c>
      <c r="CR6" s="33">
        <f t="shared" si="10"/>
        <v>49.29</v>
      </c>
      <c r="CS6" s="33">
        <f t="shared" si="10"/>
        <v>50.32</v>
      </c>
      <c r="CT6" s="33">
        <f t="shared" si="10"/>
        <v>49.89</v>
      </c>
      <c r="CU6" s="33">
        <f t="shared" si="10"/>
        <v>49.39</v>
      </c>
      <c r="CV6" s="32" t="str">
        <f>IF(CV7="","",IF(CV7="-","【-】","【"&amp;SUBSTITUTE(TEXT(CV7,"#,##0.00"),"-","△")&amp;"】"))</f>
        <v>【60.01】</v>
      </c>
      <c r="CW6" s="33">
        <f>IF(CW7="",NA(),CW7)</f>
        <v>92.97</v>
      </c>
      <c r="CX6" s="33">
        <f t="shared" ref="CX6:DF6" si="11">IF(CX7="",NA(),CX7)</f>
        <v>93.35</v>
      </c>
      <c r="CY6" s="33">
        <f t="shared" si="11"/>
        <v>93.43</v>
      </c>
      <c r="CZ6" s="33">
        <f t="shared" si="11"/>
        <v>93.45</v>
      </c>
      <c r="DA6" s="33">
        <f t="shared" si="11"/>
        <v>93.46</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282227</v>
      </c>
      <c r="D7" s="35">
        <v>47</v>
      </c>
      <c r="E7" s="35">
        <v>17</v>
      </c>
      <c r="F7" s="35">
        <v>1</v>
      </c>
      <c r="G7" s="35">
        <v>0</v>
      </c>
      <c r="H7" s="35" t="s">
        <v>96</v>
      </c>
      <c r="I7" s="35" t="s">
        <v>97</v>
      </c>
      <c r="J7" s="35" t="s">
        <v>98</v>
      </c>
      <c r="K7" s="35" t="s">
        <v>99</v>
      </c>
      <c r="L7" s="35" t="s">
        <v>100</v>
      </c>
      <c r="M7" s="36" t="s">
        <v>101</v>
      </c>
      <c r="N7" s="36" t="s">
        <v>102</v>
      </c>
      <c r="O7" s="36">
        <v>24.39</v>
      </c>
      <c r="P7" s="36">
        <v>97.1</v>
      </c>
      <c r="Q7" s="36">
        <v>3680</v>
      </c>
      <c r="R7" s="36">
        <v>25139</v>
      </c>
      <c r="S7" s="36">
        <v>422.91</v>
      </c>
      <c r="T7" s="36">
        <v>59.44</v>
      </c>
      <c r="U7" s="36">
        <v>6098</v>
      </c>
      <c r="V7" s="36">
        <v>2.86</v>
      </c>
      <c r="W7" s="36">
        <v>2132.17</v>
      </c>
      <c r="X7" s="36">
        <v>88.19</v>
      </c>
      <c r="Y7" s="36">
        <v>80.98</v>
      </c>
      <c r="Z7" s="36">
        <v>88.16</v>
      </c>
      <c r="AA7" s="36">
        <v>87.22</v>
      </c>
      <c r="AB7" s="36">
        <v>87.1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1239.33</v>
      </c>
      <c r="BF7" s="36">
        <v>1028.3900000000001</v>
      </c>
      <c r="BG7" s="36">
        <v>1015.73</v>
      </c>
      <c r="BH7" s="36">
        <v>964.55</v>
      </c>
      <c r="BI7" s="36">
        <v>906.53</v>
      </c>
      <c r="BJ7" s="36">
        <v>1365.62</v>
      </c>
      <c r="BK7" s="36">
        <v>1309.43</v>
      </c>
      <c r="BL7" s="36">
        <v>1306.92</v>
      </c>
      <c r="BM7" s="36">
        <v>1203.71</v>
      </c>
      <c r="BN7" s="36">
        <v>1162.3599999999999</v>
      </c>
      <c r="BO7" s="36">
        <v>763.62</v>
      </c>
      <c r="BP7" s="36">
        <v>74.73</v>
      </c>
      <c r="BQ7" s="36">
        <v>70.599999999999994</v>
      </c>
      <c r="BR7" s="36">
        <v>75.14</v>
      </c>
      <c r="BS7" s="36">
        <v>74.55</v>
      </c>
      <c r="BT7" s="36">
        <v>75.069999999999993</v>
      </c>
      <c r="BU7" s="36">
        <v>65.98</v>
      </c>
      <c r="BV7" s="36">
        <v>67.59</v>
      </c>
      <c r="BW7" s="36">
        <v>68.510000000000005</v>
      </c>
      <c r="BX7" s="36">
        <v>69.739999999999995</v>
      </c>
      <c r="BY7" s="36">
        <v>68.209999999999994</v>
      </c>
      <c r="BZ7" s="36">
        <v>98.53</v>
      </c>
      <c r="CA7" s="36">
        <v>290.13</v>
      </c>
      <c r="CB7" s="36">
        <v>305.67</v>
      </c>
      <c r="CC7" s="36">
        <v>288.08999999999997</v>
      </c>
      <c r="CD7" s="36">
        <v>293.37</v>
      </c>
      <c r="CE7" s="36">
        <v>291.45999999999998</v>
      </c>
      <c r="CF7" s="36">
        <v>258.83</v>
      </c>
      <c r="CG7" s="36">
        <v>251.88</v>
      </c>
      <c r="CH7" s="36">
        <v>247.43</v>
      </c>
      <c r="CI7" s="36">
        <v>248.89</v>
      </c>
      <c r="CJ7" s="36">
        <v>250.84</v>
      </c>
      <c r="CK7" s="36">
        <v>139.69999999999999</v>
      </c>
      <c r="CL7" s="36">
        <v>48.14</v>
      </c>
      <c r="CM7" s="36">
        <v>46.84</v>
      </c>
      <c r="CN7" s="36">
        <v>46.53</v>
      </c>
      <c r="CO7" s="36">
        <v>45.95</v>
      </c>
      <c r="CP7" s="36">
        <v>44.37</v>
      </c>
      <c r="CQ7" s="36">
        <v>50.74</v>
      </c>
      <c r="CR7" s="36">
        <v>49.29</v>
      </c>
      <c r="CS7" s="36">
        <v>50.32</v>
      </c>
      <c r="CT7" s="36">
        <v>49.89</v>
      </c>
      <c r="CU7" s="36">
        <v>49.39</v>
      </c>
      <c r="CV7" s="36">
        <v>60.01</v>
      </c>
      <c r="CW7" s="36">
        <v>92.97</v>
      </c>
      <c r="CX7" s="36">
        <v>93.35</v>
      </c>
      <c r="CY7" s="36">
        <v>93.43</v>
      </c>
      <c r="CZ7" s="36">
        <v>93.45</v>
      </c>
      <c r="DA7" s="36">
        <v>93.46</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2017-02-08T02:52:30Z</dcterms:created>
  <dcterms:modified xsi:type="dcterms:W3CDTF">2017-02-23T01:46:12Z</dcterms:modified>
  <cp:category/>
</cp:coreProperties>
</file>