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binas03\養父市役所_2\まち整備部\上下水道課\管理グループ\01 予算・決算\2.決算\経営比較分析表\Ｈ28公表\"/>
    </mc:Choice>
  </mc:AlternateContent>
  <workbookProtection workbookPassword="864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R6" i="5"/>
  <c r="Q6" i="5"/>
  <c r="AI8" i="4" s="1"/>
  <c r="P6" i="5"/>
  <c r="O6" i="5"/>
  <c r="N6" i="5"/>
  <c r="M6" i="5"/>
  <c r="L6" i="5"/>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R10" i="4"/>
  <c r="J10" i="4"/>
  <c r="B10" i="4"/>
  <c r="AY8" i="4"/>
  <c r="AQ8" i="4"/>
  <c r="Z8" i="4"/>
  <c r="R8" i="4"/>
  <c r="J8" i="4"/>
  <c r="B6" i="4"/>
  <c r="C10" i="5" l="1"/>
  <c r="D10" i="5"/>
  <c r="E10" i="5"/>
  <c r="B10" i="5"/>
</calcChain>
</file>

<file path=xl/sharedStrings.xml><?xml version="1.0" encoding="utf-8"?>
<sst xmlns="http://schemas.openxmlformats.org/spreadsheetml/2006/main" count="217" uniqueCount="106">
  <si>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</si>
  <si>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</si>
  <si>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</si>
  <si>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</si>
  <si>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</si>
  <si>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</si>
  <si>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</si>
  <si>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</si>
  <si>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</si>
  <si>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</si>
  <si>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</si>
  <si>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</si>
  <si>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</si>
  <si>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</si>
  <si>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</si>
  <si>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</si>
  <si>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</si>
  <si>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</si>
  <si>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</si>
  <si>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</si>
  <si>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</si>
  <si>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</si>
  <si>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</si>
  <si>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</si>
  <si>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</si>
  <si>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</si>
  <si>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</si>
  <si>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</si>
  <si>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</si>
  <si>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</si>
  <si>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</si>
  <si>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</si>
  <si>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</si>
  <si>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</si>
  <si>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</si>
  <si>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</si>
  <si>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</si>
  <si>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</si>
  <si>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</si>
  <si>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</si>
  <si>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</si>
  <si>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</si>
  <si>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</si>
  <si>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</si>
  <si>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</si>
  <si>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</si>
  <si>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</si>
  <si>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</si>
  <si>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</si>
  <si>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</si>
  <si>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</si>
  <si>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</si>
  <si>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</si>
  <si>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</si>
  <si>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</si>
  <si>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</si>
  <si>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</si>
  <si>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</si>
  <si>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</si>
  <si>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</si>
  <si>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</si>
  <si>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</si>
  <si>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</si>
  <si>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</si>
  <si>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</si>
  <si>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</si>
  <si>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</si>
  <si>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</si>
  <si>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</si>
  <si>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</si>
  <si>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</si>
  <si>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</si>
  <si>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</si>
  <si>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</si>
  <si>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</si>
  <si>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</si>
  <si>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</si>
  <si>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</si>
  <si>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</si>
  <si>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</si>
  <si>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</si>
  <si>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</si>
  <si>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</si>
  <si>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</si>
  <si>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</si>
  <si>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</si>
  <si>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</si>
  <si>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</si>
  <si>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</si>
  <si>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</si>
  <si>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</si>
  <si>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</si>
  <si>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養父市</t>
  </si>
  <si>
    <t>法適用</t>
  </si>
  <si>
    <t>水道事業</t>
  </si>
  <si>
    <t>末端給水事業</t>
  </si>
  <si>
    <t>A8</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</si>
  <si>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</si>
  <si>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</si>
  <si>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</si>
  <si>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</si>
  <si>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</si>
  <si>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</si>
  <si>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r>
      <rPr>
        <b/>
        <sz val="11"/>
        <rFont val="ＭＳ ゴシック"/>
        <family val="3"/>
        <charset val="128"/>
      </rPr>
      <t>【施設全体の減価償却の状況】</t>
    </r>
    <r>
      <rPr>
        <sz val="11"/>
        <rFont val="ＭＳ ゴシック"/>
        <family val="3"/>
        <charset val="128"/>
      </rPr>
      <t xml:space="preserve">
有形固定資産減価償却率は、類似団体平均値とほぼ同じ状況で推移しており、平成27年度で49.43％と50％に近づき老朽化がすすんでいる。
【管路の経年化の状況】
管路経年化率は、4％未満であり耐用年数を経過した管路は少ない状況である。</t>
    </r>
    <r>
      <rPr>
        <sz val="11"/>
        <color rgb="FFFF0000"/>
        <rFont val="ＭＳ ゴシック"/>
        <family val="3"/>
        <charset val="128"/>
      </rPr>
      <t xml:space="preserve">
</t>
    </r>
    <r>
      <rPr>
        <sz val="11"/>
        <rFont val="ＭＳ ゴシック"/>
        <family val="3"/>
        <charset val="128"/>
      </rPr>
      <t>【管路の更新投資の実施状況】
管路更新率は、0％～1％と低い状況であるが、前述の管路経年化率が低いためである。今後老朽化が進めば、更新すべき管路が増加していくことから、計画的に更新を実施していく必要がある。</t>
    </r>
    <phoneticPr fontId="4"/>
  </si>
  <si>
    <t>経営の健全性・効率性及び老朽化の状況は、現在のところ概ね良好な状況である。ただし、人口減少に伴う料金収入の減少が予想される上に、施設の老朽化も考慮し、さらに平成29年度に予定している簡易水道との統合を視野に入れた経営戦略を策定したうえで、計画的な施設の更新を実施し、健全な経営を継続して行う必要がある。</t>
    <rPh sb="71" eb="73">
      <t>コウリョ</t>
    </rPh>
    <rPh sb="78" eb="80">
      <t>ヘイセイ</t>
    </rPh>
    <rPh sb="82" eb="84">
      <t>ネンド</t>
    </rPh>
    <rPh sb="85" eb="87">
      <t>ヨテイ</t>
    </rPh>
    <rPh sb="91" eb="93">
      <t>カンイ</t>
    </rPh>
    <rPh sb="93" eb="95">
      <t>スイドウ</t>
    </rPh>
    <rPh sb="97" eb="99">
      <t>トウゴウ</t>
    </rPh>
    <rPh sb="100" eb="102">
      <t>シヤ</t>
    </rPh>
    <rPh sb="103" eb="104">
      <t>イ</t>
    </rPh>
    <phoneticPr fontId="4"/>
  </si>
  <si>
    <r>
      <rPr>
        <b/>
        <sz val="11"/>
        <rFont val="ＭＳ ゴシック"/>
        <family val="3"/>
        <charset val="128"/>
      </rPr>
      <t>【経常損益】</t>
    </r>
    <r>
      <rPr>
        <sz val="11"/>
        <rFont val="ＭＳ ゴシック"/>
        <family val="3"/>
        <charset val="128"/>
      </rPr>
      <t xml:space="preserve">
経常収支比率は、平成26年度から100％を上回っている。会計制度の見直しに伴い、収入として長期前受金戻入が計上されたことによる。
</t>
    </r>
    <r>
      <rPr>
        <b/>
        <sz val="11"/>
        <rFont val="ＭＳ ゴシック"/>
        <family val="3"/>
        <charset val="128"/>
      </rPr>
      <t>【支払能力】</t>
    </r>
    <r>
      <rPr>
        <sz val="11"/>
        <rFont val="ＭＳ ゴシック"/>
        <family val="3"/>
        <charset val="128"/>
      </rPr>
      <t xml:space="preserve">
流動比率は、平成26年度から地方債が流動負債に計上されたため大幅に減少しているが、100％を大きく上回っており支払能力は高い状況である。</t>
    </r>
    <r>
      <rPr>
        <sz val="11"/>
        <color rgb="FFFF0000"/>
        <rFont val="ＭＳ ゴシック"/>
        <family val="3"/>
        <charset val="128"/>
      </rPr>
      <t xml:space="preserve">
</t>
    </r>
    <r>
      <rPr>
        <b/>
        <sz val="11"/>
        <rFont val="ＭＳ ゴシック"/>
        <family val="3"/>
        <charset val="128"/>
      </rPr>
      <t>【債務残高】</t>
    </r>
    <r>
      <rPr>
        <sz val="11"/>
        <rFont val="ＭＳ ゴシック"/>
        <family val="3"/>
        <charset val="128"/>
      </rPr>
      <t xml:space="preserve">
企業債残高対給水収益比率は、類似団体平均値を下回り、年々数値も下がっており健全な状況であるといえる。</t>
    </r>
    <r>
      <rPr>
        <sz val="11"/>
        <color rgb="FFFF0000"/>
        <rFont val="ＭＳ ゴシック"/>
        <family val="3"/>
        <charset val="128"/>
      </rPr>
      <t xml:space="preserve">
</t>
    </r>
    <r>
      <rPr>
        <b/>
        <sz val="11"/>
        <rFont val="ＭＳ ゴシック"/>
        <family val="3"/>
        <charset val="128"/>
      </rPr>
      <t>【料金水準の適切性】</t>
    </r>
    <r>
      <rPr>
        <sz val="11"/>
        <rFont val="ＭＳ ゴシック"/>
        <family val="3"/>
        <charset val="128"/>
      </rPr>
      <t xml:space="preserve">
料金回収率は、平成26年度から100％を上回っている。会計制度の見直し伴い長期前受金戻入が計上されたことによる。
</t>
    </r>
    <r>
      <rPr>
        <b/>
        <sz val="11"/>
        <rFont val="ＭＳ ゴシック"/>
        <family val="3"/>
        <charset val="128"/>
      </rPr>
      <t>【費用の効率性】</t>
    </r>
    <r>
      <rPr>
        <sz val="11"/>
        <rFont val="ＭＳ ゴシック"/>
        <family val="3"/>
        <charset val="128"/>
      </rPr>
      <t xml:space="preserve">
給水原価は、類似団体平均値を下回っている。平成26年度に大きく減少しているのは、会計制度の見直し伴い長期前受金戻入が計上されたことによる。
</t>
    </r>
    <r>
      <rPr>
        <b/>
        <sz val="11"/>
        <rFont val="ＭＳ ゴシック"/>
        <family val="3"/>
        <charset val="128"/>
      </rPr>
      <t>【施設の効率性】</t>
    </r>
    <r>
      <rPr>
        <sz val="11"/>
        <rFont val="ＭＳ ゴシック"/>
        <family val="3"/>
        <charset val="128"/>
      </rPr>
      <t xml:space="preserve">
施設利用率は、漏水修繕により配水量が減少したため数値が下がり、引き続き類似団体平均値を下回っている状況であり、施設の規模について見直していく必要がある。
</t>
    </r>
    <r>
      <rPr>
        <b/>
        <sz val="11"/>
        <rFont val="ＭＳ ゴシック"/>
        <family val="3"/>
        <charset val="128"/>
      </rPr>
      <t>【供給した配水量の効率性】</t>
    </r>
    <r>
      <rPr>
        <sz val="11"/>
        <rFont val="ＭＳ ゴシック"/>
        <family val="3"/>
        <charset val="128"/>
      </rPr>
      <t xml:space="preserve">
有収率は、類似団体平均を大きく上回っている。今後も100％に近づけるよう、漏水対策等を実施していく必要がある。</t>
    </r>
    <rPh sb="1" eb="3">
      <t>ケイジョウ</t>
    </rPh>
    <rPh sb="3" eb="5">
      <t>ソンエキ</t>
    </rPh>
    <rPh sb="7" eb="9">
      <t>ケイジョウ</t>
    </rPh>
    <rPh sb="9" eb="11">
      <t>シュウシ</t>
    </rPh>
    <rPh sb="369" eb="371">
      <t>ロウスイ</t>
    </rPh>
    <rPh sb="371" eb="373">
      <t>シュウゼン</t>
    </rPh>
    <rPh sb="376" eb="378">
      <t>ハイスイ</t>
    </rPh>
    <rPh sb="378" eb="379">
      <t>リョウ</t>
    </rPh>
    <rPh sb="380" eb="382">
      <t>ゲンショウ</t>
    </rPh>
    <rPh sb="386" eb="388">
      <t>スウチ</t>
    </rPh>
    <rPh sb="389" eb="390">
      <t>サ</t>
    </rPh>
    <rPh sb="393" eb="394">
      <t>ヒ</t>
    </rPh>
    <rPh sb="395" eb="396">
      <t>ツヅ</t>
    </rPh>
    <rPh sb="411" eb="413">
      <t>ジョウキョウ</t>
    </rPh>
    <rPh sb="475" eb="477">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</si>
</sst>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4">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1"/>
      <color rgb="FFFF0000"/>
      <name val="ＭＳ ゴシック"/>
      <family val="3"/>
      <charset val="128"/>
    </font>
    <font>
      <b/>
      <sz val="1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22" fillId="0" borderId="9"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18" fillId="0" borderId="9"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0" xfId="0" applyFont="1" applyBorder="1" applyAlignment="1" applyProtection="1">
      <alignment horizontal="left" vertical="top" wrapText="1"/>
      <protection locked="0"/>
    </xf>
    <xf numFmtId="0" fontId="18" fillId="0" borderId="11"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formatCode="#,##0.00;&quot;△&quot;#,##0.00">
                  <c:v>0</c:v>
                </c:pt>
                <c:pt idx="1">
                  <c:v>0.28999999999999998</c:v>
                </c:pt>
                <c:pt idx="2">
                  <c:v>0.08</c:v>
                </c:pt>
                <c:pt idx="3" formatCode="#,##0.00;&quot;△&quot;#,##0.00">
                  <c:v>0</c:v>
                </c:pt>
                <c:pt idx="4" formatCode="#,##0.00;&quot;△&quot;#,##0.00">
                  <c:v>0</c:v>
                </c:pt>
              </c:numCache>
            </c:numRef>
          </c:val>
        </c:ser>
        <c:dLbls>
          <c:showLegendKey val="0"/>
          <c:showVal val="0"/>
          <c:showCatName val="0"/>
          <c:showSerName val="0"/>
          <c:showPercent val="0"/>
          <c:showBubbleSize val="0"/>
        </c:dLbls>
        <c:gapWidth val="150"/>
        <c:axId val="407626800"/>
        <c:axId val="407631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0.82</c:v>
                </c:pt>
                <c:pt idx="1">
                  <c:v>0.66</c:v>
                </c:pt>
                <c:pt idx="2">
                  <c:v>0.64</c:v>
                </c:pt>
                <c:pt idx="3">
                  <c:v>0.56000000000000005</c:v>
                </c:pt>
                <c:pt idx="4">
                  <c:v>0.65</c:v>
                </c:pt>
              </c:numCache>
            </c:numRef>
          </c:val>
          <c:smooth val="0"/>
        </c:ser>
        <c:dLbls>
          <c:showLegendKey val="0"/>
          <c:showVal val="0"/>
          <c:showCatName val="0"/>
          <c:showSerName val="0"/>
          <c:showPercent val="0"/>
          <c:showBubbleSize val="0"/>
        </c:dLbls>
        <c:marker val="1"/>
        <c:smooth val="0"/>
        <c:axId val="407626800"/>
        <c:axId val="407631896"/>
      </c:lineChart>
      <c:dateAx>
        <c:axId val="407626800"/>
        <c:scaling>
          <c:orientation val="minMax"/>
        </c:scaling>
        <c:delete val="1"/>
        <c:axPos val="b"/>
        <c:numFmt formatCode="ge" sourceLinked="1"/>
        <c:majorTickMark val="none"/>
        <c:minorTickMark val="none"/>
        <c:tickLblPos val="none"/>
        <c:crossAx val="407631896"/>
        <c:crosses val="autoZero"/>
        <c:auto val="1"/>
        <c:lblOffset val="100"/>
        <c:baseTimeUnit val="years"/>
      </c:dateAx>
      <c:valAx>
        <c:axId val="407631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7626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49.67</c:v>
                </c:pt>
                <c:pt idx="1">
                  <c:v>48.66</c:v>
                </c:pt>
                <c:pt idx="2">
                  <c:v>48.03</c:v>
                </c:pt>
                <c:pt idx="3">
                  <c:v>48.55</c:v>
                </c:pt>
                <c:pt idx="4">
                  <c:v>46.47</c:v>
                </c:pt>
              </c:numCache>
            </c:numRef>
          </c:val>
        </c:ser>
        <c:dLbls>
          <c:showLegendKey val="0"/>
          <c:showVal val="0"/>
          <c:showCatName val="0"/>
          <c:showSerName val="0"/>
          <c:showPercent val="0"/>
          <c:showBubbleSize val="0"/>
        </c:dLbls>
        <c:gapWidth val="150"/>
        <c:axId val="405615928"/>
        <c:axId val="405615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50.49</c:v>
                </c:pt>
                <c:pt idx="1">
                  <c:v>49.69</c:v>
                </c:pt>
                <c:pt idx="2">
                  <c:v>49.77</c:v>
                </c:pt>
                <c:pt idx="3">
                  <c:v>49.22</c:v>
                </c:pt>
                <c:pt idx="4">
                  <c:v>49.08</c:v>
                </c:pt>
              </c:numCache>
            </c:numRef>
          </c:val>
          <c:smooth val="0"/>
        </c:ser>
        <c:dLbls>
          <c:showLegendKey val="0"/>
          <c:showVal val="0"/>
          <c:showCatName val="0"/>
          <c:showSerName val="0"/>
          <c:showPercent val="0"/>
          <c:showBubbleSize val="0"/>
        </c:dLbls>
        <c:marker val="1"/>
        <c:smooth val="0"/>
        <c:axId val="405615928"/>
        <c:axId val="405615144"/>
      </c:lineChart>
      <c:dateAx>
        <c:axId val="405615928"/>
        <c:scaling>
          <c:orientation val="minMax"/>
        </c:scaling>
        <c:delete val="1"/>
        <c:axPos val="b"/>
        <c:numFmt formatCode="ge" sourceLinked="1"/>
        <c:majorTickMark val="none"/>
        <c:minorTickMark val="none"/>
        <c:tickLblPos val="none"/>
        <c:crossAx val="405615144"/>
        <c:crosses val="autoZero"/>
        <c:auto val="1"/>
        <c:lblOffset val="100"/>
        <c:baseTimeUnit val="years"/>
      </c:dateAx>
      <c:valAx>
        <c:axId val="405615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5615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86.98</c:v>
                </c:pt>
                <c:pt idx="1">
                  <c:v>87.89</c:v>
                </c:pt>
                <c:pt idx="2">
                  <c:v>88.42</c:v>
                </c:pt>
                <c:pt idx="3">
                  <c:v>86.31</c:v>
                </c:pt>
                <c:pt idx="4">
                  <c:v>88.38</c:v>
                </c:pt>
              </c:numCache>
            </c:numRef>
          </c:val>
        </c:ser>
        <c:dLbls>
          <c:showLegendKey val="0"/>
          <c:showVal val="0"/>
          <c:showCatName val="0"/>
          <c:showSerName val="0"/>
          <c:showPercent val="0"/>
          <c:showBubbleSize val="0"/>
        </c:dLbls>
        <c:gapWidth val="150"/>
        <c:axId val="405616320"/>
        <c:axId val="405617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78.7</c:v>
                </c:pt>
                <c:pt idx="1">
                  <c:v>80.010000000000005</c:v>
                </c:pt>
                <c:pt idx="2">
                  <c:v>79.98</c:v>
                </c:pt>
                <c:pt idx="3">
                  <c:v>79.48</c:v>
                </c:pt>
                <c:pt idx="4">
                  <c:v>79.3</c:v>
                </c:pt>
              </c:numCache>
            </c:numRef>
          </c:val>
          <c:smooth val="0"/>
        </c:ser>
        <c:dLbls>
          <c:showLegendKey val="0"/>
          <c:showVal val="0"/>
          <c:showCatName val="0"/>
          <c:showSerName val="0"/>
          <c:showPercent val="0"/>
          <c:showBubbleSize val="0"/>
        </c:dLbls>
        <c:marker val="1"/>
        <c:smooth val="0"/>
        <c:axId val="405616320"/>
        <c:axId val="405617496"/>
      </c:lineChart>
      <c:dateAx>
        <c:axId val="405616320"/>
        <c:scaling>
          <c:orientation val="minMax"/>
        </c:scaling>
        <c:delete val="1"/>
        <c:axPos val="b"/>
        <c:numFmt formatCode="ge" sourceLinked="1"/>
        <c:majorTickMark val="none"/>
        <c:minorTickMark val="none"/>
        <c:tickLblPos val="none"/>
        <c:crossAx val="405617496"/>
        <c:crosses val="autoZero"/>
        <c:auto val="1"/>
        <c:lblOffset val="100"/>
        <c:baseTimeUnit val="years"/>
      </c:dateAx>
      <c:valAx>
        <c:axId val="405617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561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92.41</c:v>
                </c:pt>
                <c:pt idx="1">
                  <c:v>94.33</c:v>
                </c:pt>
                <c:pt idx="2">
                  <c:v>96.27</c:v>
                </c:pt>
                <c:pt idx="3">
                  <c:v>111.56</c:v>
                </c:pt>
                <c:pt idx="4">
                  <c:v>107.71</c:v>
                </c:pt>
              </c:numCache>
            </c:numRef>
          </c:val>
        </c:ser>
        <c:dLbls>
          <c:showLegendKey val="0"/>
          <c:showVal val="0"/>
          <c:showCatName val="0"/>
          <c:showSerName val="0"/>
          <c:showPercent val="0"/>
          <c:showBubbleSize val="0"/>
        </c:dLbls>
        <c:gapWidth val="150"/>
        <c:axId val="407631112"/>
        <c:axId val="407633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104.82</c:v>
                </c:pt>
                <c:pt idx="1">
                  <c:v>104.95</c:v>
                </c:pt>
                <c:pt idx="2">
                  <c:v>105.53</c:v>
                </c:pt>
                <c:pt idx="3">
                  <c:v>107.2</c:v>
                </c:pt>
                <c:pt idx="4">
                  <c:v>106.62</c:v>
                </c:pt>
              </c:numCache>
            </c:numRef>
          </c:val>
          <c:smooth val="0"/>
        </c:ser>
        <c:dLbls>
          <c:showLegendKey val="0"/>
          <c:showVal val="0"/>
          <c:showCatName val="0"/>
          <c:showSerName val="0"/>
          <c:showPercent val="0"/>
          <c:showBubbleSize val="0"/>
        </c:dLbls>
        <c:marker val="1"/>
        <c:smooth val="0"/>
        <c:axId val="407631112"/>
        <c:axId val="407633072"/>
      </c:lineChart>
      <c:dateAx>
        <c:axId val="407631112"/>
        <c:scaling>
          <c:orientation val="minMax"/>
        </c:scaling>
        <c:delete val="1"/>
        <c:axPos val="b"/>
        <c:numFmt formatCode="ge" sourceLinked="1"/>
        <c:majorTickMark val="none"/>
        <c:minorTickMark val="none"/>
        <c:tickLblPos val="none"/>
        <c:crossAx val="407633072"/>
        <c:crosses val="autoZero"/>
        <c:auto val="1"/>
        <c:lblOffset val="100"/>
        <c:baseTimeUnit val="years"/>
      </c:dateAx>
      <c:valAx>
        <c:axId val="4076330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07631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35.49</c:v>
                </c:pt>
                <c:pt idx="1">
                  <c:v>37.86</c:v>
                </c:pt>
                <c:pt idx="2">
                  <c:v>40.200000000000003</c:v>
                </c:pt>
                <c:pt idx="3">
                  <c:v>46.56</c:v>
                </c:pt>
                <c:pt idx="4">
                  <c:v>49.43</c:v>
                </c:pt>
              </c:numCache>
            </c:numRef>
          </c:val>
        </c:ser>
        <c:dLbls>
          <c:showLegendKey val="0"/>
          <c:showVal val="0"/>
          <c:showCatName val="0"/>
          <c:showSerName val="0"/>
          <c:showPercent val="0"/>
          <c:showBubbleSize val="0"/>
        </c:dLbls>
        <c:gapWidth val="150"/>
        <c:axId val="407630720"/>
        <c:axId val="407629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34.24</c:v>
                </c:pt>
                <c:pt idx="1">
                  <c:v>35.18</c:v>
                </c:pt>
                <c:pt idx="2">
                  <c:v>36.43</c:v>
                </c:pt>
                <c:pt idx="3">
                  <c:v>46.12</c:v>
                </c:pt>
                <c:pt idx="4">
                  <c:v>47.44</c:v>
                </c:pt>
              </c:numCache>
            </c:numRef>
          </c:val>
          <c:smooth val="0"/>
        </c:ser>
        <c:dLbls>
          <c:showLegendKey val="0"/>
          <c:showVal val="0"/>
          <c:showCatName val="0"/>
          <c:showSerName val="0"/>
          <c:showPercent val="0"/>
          <c:showBubbleSize val="0"/>
        </c:dLbls>
        <c:marker val="1"/>
        <c:smooth val="0"/>
        <c:axId val="407630720"/>
        <c:axId val="407629152"/>
      </c:lineChart>
      <c:dateAx>
        <c:axId val="407630720"/>
        <c:scaling>
          <c:orientation val="minMax"/>
        </c:scaling>
        <c:delete val="1"/>
        <c:axPos val="b"/>
        <c:numFmt formatCode="ge" sourceLinked="1"/>
        <c:majorTickMark val="none"/>
        <c:minorTickMark val="none"/>
        <c:tickLblPos val="none"/>
        <c:crossAx val="407629152"/>
        <c:crosses val="autoZero"/>
        <c:auto val="1"/>
        <c:lblOffset val="100"/>
        <c:baseTimeUnit val="years"/>
      </c:dateAx>
      <c:valAx>
        <c:axId val="407629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7630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formatCode="#,##0.00;&quot;△&quot;#,##0.00">
                  <c:v>0</c:v>
                </c:pt>
                <c:pt idx="1">
                  <c:v>3.65</c:v>
                </c:pt>
                <c:pt idx="2">
                  <c:v>3.63</c:v>
                </c:pt>
                <c:pt idx="3">
                  <c:v>3.85</c:v>
                </c:pt>
                <c:pt idx="4">
                  <c:v>3.63</c:v>
                </c:pt>
              </c:numCache>
            </c:numRef>
          </c:val>
        </c:ser>
        <c:dLbls>
          <c:showLegendKey val="0"/>
          <c:showVal val="0"/>
          <c:showCatName val="0"/>
          <c:showSerName val="0"/>
          <c:showPercent val="0"/>
          <c:showBubbleSize val="0"/>
        </c:dLbls>
        <c:gapWidth val="150"/>
        <c:axId val="407633464"/>
        <c:axId val="407631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6.81</c:v>
                </c:pt>
                <c:pt idx="1">
                  <c:v>8.41</c:v>
                </c:pt>
                <c:pt idx="2">
                  <c:v>8.7200000000000006</c:v>
                </c:pt>
                <c:pt idx="3">
                  <c:v>9.86</c:v>
                </c:pt>
                <c:pt idx="4">
                  <c:v>11.16</c:v>
                </c:pt>
              </c:numCache>
            </c:numRef>
          </c:val>
          <c:smooth val="0"/>
        </c:ser>
        <c:dLbls>
          <c:showLegendKey val="0"/>
          <c:showVal val="0"/>
          <c:showCatName val="0"/>
          <c:showSerName val="0"/>
          <c:showPercent val="0"/>
          <c:showBubbleSize val="0"/>
        </c:dLbls>
        <c:marker val="1"/>
        <c:smooth val="0"/>
        <c:axId val="407633464"/>
        <c:axId val="407631504"/>
      </c:lineChart>
      <c:dateAx>
        <c:axId val="407633464"/>
        <c:scaling>
          <c:orientation val="minMax"/>
        </c:scaling>
        <c:delete val="1"/>
        <c:axPos val="b"/>
        <c:numFmt formatCode="ge" sourceLinked="1"/>
        <c:majorTickMark val="none"/>
        <c:minorTickMark val="none"/>
        <c:tickLblPos val="none"/>
        <c:crossAx val="407631504"/>
        <c:crosses val="autoZero"/>
        <c:auto val="1"/>
        <c:lblOffset val="100"/>
        <c:baseTimeUnit val="years"/>
      </c:dateAx>
      <c:valAx>
        <c:axId val="407631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7633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07632288"/>
        <c:axId val="291602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26.83</c:v>
                </c:pt>
                <c:pt idx="1">
                  <c:v>26.81</c:v>
                </c:pt>
                <c:pt idx="2">
                  <c:v>28.31</c:v>
                </c:pt>
                <c:pt idx="3">
                  <c:v>13.46</c:v>
                </c:pt>
                <c:pt idx="4">
                  <c:v>12.59</c:v>
                </c:pt>
              </c:numCache>
            </c:numRef>
          </c:val>
          <c:smooth val="0"/>
        </c:ser>
        <c:dLbls>
          <c:showLegendKey val="0"/>
          <c:showVal val="0"/>
          <c:showCatName val="0"/>
          <c:showSerName val="0"/>
          <c:showPercent val="0"/>
          <c:showBubbleSize val="0"/>
        </c:dLbls>
        <c:marker val="1"/>
        <c:smooth val="0"/>
        <c:axId val="407632288"/>
        <c:axId val="291602288"/>
      </c:lineChart>
      <c:dateAx>
        <c:axId val="407632288"/>
        <c:scaling>
          <c:orientation val="minMax"/>
        </c:scaling>
        <c:delete val="1"/>
        <c:axPos val="b"/>
        <c:numFmt formatCode="ge" sourceLinked="1"/>
        <c:majorTickMark val="none"/>
        <c:minorTickMark val="none"/>
        <c:tickLblPos val="none"/>
        <c:crossAx val="291602288"/>
        <c:crosses val="autoZero"/>
        <c:auto val="1"/>
        <c:lblOffset val="100"/>
        <c:baseTimeUnit val="years"/>
      </c:dateAx>
      <c:valAx>
        <c:axId val="2916022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0763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3754.11</c:v>
                </c:pt>
                <c:pt idx="1">
                  <c:v>12165.3</c:v>
                </c:pt>
                <c:pt idx="2">
                  <c:v>4535.51</c:v>
                </c:pt>
                <c:pt idx="3">
                  <c:v>1312.77</c:v>
                </c:pt>
                <c:pt idx="4">
                  <c:v>1280.55</c:v>
                </c:pt>
              </c:numCache>
            </c:numRef>
          </c:val>
        </c:ser>
        <c:dLbls>
          <c:showLegendKey val="0"/>
          <c:showVal val="0"/>
          <c:showCatName val="0"/>
          <c:showSerName val="0"/>
          <c:showPercent val="0"/>
          <c:showBubbleSize val="0"/>
        </c:dLbls>
        <c:gapWidth val="150"/>
        <c:axId val="291603464"/>
        <c:axId val="291604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1197.1099999999999</c:v>
                </c:pt>
                <c:pt idx="1">
                  <c:v>1002.64</c:v>
                </c:pt>
                <c:pt idx="2">
                  <c:v>1164.51</c:v>
                </c:pt>
                <c:pt idx="3">
                  <c:v>434.72</c:v>
                </c:pt>
                <c:pt idx="4">
                  <c:v>416.14</c:v>
                </c:pt>
              </c:numCache>
            </c:numRef>
          </c:val>
          <c:smooth val="0"/>
        </c:ser>
        <c:dLbls>
          <c:showLegendKey val="0"/>
          <c:showVal val="0"/>
          <c:showCatName val="0"/>
          <c:showSerName val="0"/>
          <c:showPercent val="0"/>
          <c:showBubbleSize val="0"/>
        </c:dLbls>
        <c:marker val="1"/>
        <c:smooth val="0"/>
        <c:axId val="291603464"/>
        <c:axId val="291604640"/>
      </c:lineChart>
      <c:dateAx>
        <c:axId val="291603464"/>
        <c:scaling>
          <c:orientation val="minMax"/>
        </c:scaling>
        <c:delete val="1"/>
        <c:axPos val="b"/>
        <c:numFmt formatCode="ge" sourceLinked="1"/>
        <c:majorTickMark val="none"/>
        <c:minorTickMark val="none"/>
        <c:tickLblPos val="none"/>
        <c:crossAx val="291604640"/>
        <c:crosses val="autoZero"/>
        <c:auto val="1"/>
        <c:lblOffset val="100"/>
        <c:baseTimeUnit val="years"/>
      </c:dateAx>
      <c:valAx>
        <c:axId val="2916046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91603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508.1</c:v>
                </c:pt>
                <c:pt idx="1">
                  <c:v>488.11</c:v>
                </c:pt>
                <c:pt idx="2">
                  <c:v>456.68</c:v>
                </c:pt>
                <c:pt idx="3">
                  <c:v>441.79</c:v>
                </c:pt>
                <c:pt idx="4">
                  <c:v>427.47</c:v>
                </c:pt>
              </c:numCache>
            </c:numRef>
          </c:val>
        </c:ser>
        <c:dLbls>
          <c:showLegendKey val="0"/>
          <c:showVal val="0"/>
          <c:showCatName val="0"/>
          <c:showSerName val="0"/>
          <c:showPercent val="0"/>
          <c:showBubbleSize val="0"/>
        </c:dLbls>
        <c:gapWidth val="150"/>
        <c:axId val="291604248"/>
        <c:axId val="291598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532.29999999999995</c:v>
                </c:pt>
                <c:pt idx="1">
                  <c:v>520.29999999999995</c:v>
                </c:pt>
                <c:pt idx="2">
                  <c:v>498.27</c:v>
                </c:pt>
                <c:pt idx="3">
                  <c:v>495.76</c:v>
                </c:pt>
                <c:pt idx="4">
                  <c:v>487.22</c:v>
                </c:pt>
              </c:numCache>
            </c:numRef>
          </c:val>
          <c:smooth val="0"/>
        </c:ser>
        <c:dLbls>
          <c:showLegendKey val="0"/>
          <c:showVal val="0"/>
          <c:showCatName val="0"/>
          <c:showSerName val="0"/>
          <c:showPercent val="0"/>
          <c:showBubbleSize val="0"/>
        </c:dLbls>
        <c:marker val="1"/>
        <c:smooth val="0"/>
        <c:axId val="291604248"/>
        <c:axId val="291598368"/>
      </c:lineChart>
      <c:dateAx>
        <c:axId val="291604248"/>
        <c:scaling>
          <c:orientation val="minMax"/>
        </c:scaling>
        <c:delete val="1"/>
        <c:axPos val="b"/>
        <c:numFmt formatCode="ge" sourceLinked="1"/>
        <c:majorTickMark val="none"/>
        <c:minorTickMark val="none"/>
        <c:tickLblPos val="none"/>
        <c:crossAx val="291598368"/>
        <c:crosses val="autoZero"/>
        <c:auto val="1"/>
        <c:lblOffset val="100"/>
        <c:baseTimeUnit val="years"/>
      </c:dateAx>
      <c:valAx>
        <c:axId val="2915983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91604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85.84</c:v>
                </c:pt>
                <c:pt idx="1">
                  <c:v>92.29</c:v>
                </c:pt>
                <c:pt idx="2">
                  <c:v>92.21</c:v>
                </c:pt>
                <c:pt idx="3">
                  <c:v>112.93</c:v>
                </c:pt>
                <c:pt idx="4">
                  <c:v>108.3</c:v>
                </c:pt>
              </c:numCache>
            </c:numRef>
          </c:val>
        </c:ser>
        <c:dLbls>
          <c:showLegendKey val="0"/>
          <c:showVal val="0"/>
          <c:showCatName val="0"/>
          <c:showSerName val="0"/>
          <c:showPercent val="0"/>
          <c:showBubbleSize val="0"/>
        </c:dLbls>
        <c:gapWidth val="150"/>
        <c:axId val="291605816"/>
        <c:axId val="291598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90.17</c:v>
                </c:pt>
                <c:pt idx="1">
                  <c:v>90.69</c:v>
                </c:pt>
                <c:pt idx="2">
                  <c:v>90.64</c:v>
                </c:pt>
                <c:pt idx="3">
                  <c:v>93.66</c:v>
                </c:pt>
                <c:pt idx="4">
                  <c:v>92.76</c:v>
                </c:pt>
              </c:numCache>
            </c:numRef>
          </c:val>
          <c:smooth val="0"/>
        </c:ser>
        <c:dLbls>
          <c:showLegendKey val="0"/>
          <c:showVal val="0"/>
          <c:showCatName val="0"/>
          <c:showSerName val="0"/>
          <c:showPercent val="0"/>
          <c:showBubbleSize val="0"/>
        </c:dLbls>
        <c:marker val="1"/>
        <c:smooth val="0"/>
        <c:axId val="291605816"/>
        <c:axId val="291598760"/>
      </c:lineChart>
      <c:dateAx>
        <c:axId val="291605816"/>
        <c:scaling>
          <c:orientation val="minMax"/>
        </c:scaling>
        <c:delete val="1"/>
        <c:axPos val="b"/>
        <c:numFmt formatCode="ge" sourceLinked="1"/>
        <c:majorTickMark val="none"/>
        <c:minorTickMark val="none"/>
        <c:tickLblPos val="none"/>
        <c:crossAx val="291598760"/>
        <c:crosses val="autoZero"/>
        <c:auto val="1"/>
        <c:lblOffset val="100"/>
        <c:baseTimeUnit val="years"/>
      </c:dateAx>
      <c:valAx>
        <c:axId val="291598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1605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233.15</c:v>
                </c:pt>
                <c:pt idx="1">
                  <c:v>215.56</c:v>
                </c:pt>
                <c:pt idx="2">
                  <c:v>217.17</c:v>
                </c:pt>
                <c:pt idx="3">
                  <c:v>177.59</c:v>
                </c:pt>
                <c:pt idx="4">
                  <c:v>185.06</c:v>
                </c:pt>
              </c:numCache>
            </c:numRef>
          </c:val>
        </c:ser>
        <c:dLbls>
          <c:showLegendKey val="0"/>
          <c:showVal val="0"/>
          <c:showCatName val="0"/>
          <c:showSerName val="0"/>
          <c:showPercent val="0"/>
          <c:showBubbleSize val="0"/>
        </c:dLbls>
        <c:gapWidth val="150"/>
        <c:axId val="291605424"/>
        <c:axId val="291601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210.28</c:v>
                </c:pt>
                <c:pt idx="1">
                  <c:v>211.08</c:v>
                </c:pt>
                <c:pt idx="2">
                  <c:v>213.52</c:v>
                </c:pt>
                <c:pt idx="3">
                  <c:v>208.21</c:v>
                </c:pt>
                <c:pt idx="4">
                  <c:v>208.67</c:v>
                </c:pt>
              </c:numCache>
            </c:numRef>
          </c:val>
          <c:smooth val="0"/>
        </c:ser>
        <c:dLbls>
          <c:showLegendKey val="0"/>
          <c:showVal val="0"/>
          <c:showCatName val="0"/>
          <c:showSerName val="0"/>
          <c:showPercent val="0"/>
          <c:showBubbleSize val="0"/>
        </c:dLbls>
        <c:marker val="1"/>
        <c:smooth val="0"/>
        <c:axId val="291605424"/>
        <c:axId val="291601112"/>
      </c:lineChart>
      <c:dateAx>
        <c:axId val="291605424"/>
        <c:scaling>
          <c:orientation val="minMax"/>
        </c:scaling>
        <c:delete val="1"/>
        <c:axPos val="b"/>
        <c:numFmt formatCode="ge" sourceLinked="1"/>
        <c:majorTickMark val="none"/>
        <c:minorTickMark val="none"/>
        <c:tickLblPos val="none"/>
        <c:crossAx val="291601112"/>
        <c:crosses val="autoZero"/>
        <c:auto val="1"/>
        <c:lblOffset val="100"/>
        <c:baseTimeUnit val="years"/>
      </c:dateAx>
      <c:valAx>
        <c:axId val="291601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1605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D21" zoomScale="85" zoomScaleNormal="85" workbookViewId="0">
      <selection activeCell="BL45" sqref="BL45:BZ4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兵庫県　養父市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A8</v>
      </c>
      <c r="AA8" s="53"/>
      <c r="AB8" s="53"/>
      <c r="AC8" s="53"/>
      <c r="AD8" s="53"/>
      <c r="AE8" s="53"/>
      <c r="AF8" s="53"/>
      <c r="AG8" s="54"/>
      <c r="AH8" s="3"/>
      <c r="AI8" s="55">
        <f>データ!Q6</f>
        <v>25139</v>
      </c>
      <c r="AJ8" s="56"/>
      <c r="AK8" s="56"/>
      <c r="AL8" s="56"/>
      <c r="AM8" s="56"/>
      <c r="AN8" s="56"/>
      <c r="AO8" s="56"/>
      <c r="AP8" s="57"/>
      <c r="AQ8" s="47">
        <f>データ!R6</f>
        <v>422.91</v>
      </c>
      <c r="AR8" s="47"/>
      <c r="AS8" s="47"/>
      <c r="AT8" s="47"/>
      <c r="AU8" s="47"/>
      <c r="AV8" s="47"/>
      <c r="AW8" s="47"/>
      <c r="AX8" s="47"/>
      <c r="AY8" s="47">
        <f>データ!S6</f>
        <v>59.44</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75.22</v>
      </c>
      <c r="K10" s="47"/>
      <c r="L10" s="47"/>
      <c r="M10" s="47"/>
      <c r="N10" s="47"/>
      <c r="O10" s="47"/>
      <c r="P10" s="47"/>
      <c r="Q10" s="47"/>
      <c r="R10" s="47">
        <f>データ!O6</f>
        <v>29.46</v>
      </c>
      <c r="S10" s="47"/>
      <c r="T10" s="47"/>
      <c r="U10" s="47"/>
      <c r="V10" s="47"/>
      <c r="W10" s="47"/>
      <c r="X10" s="47"/>
      <c r="Y10" s="47"/>
      <c r="Z10" s="78">
        <f>データ!P6</f>
        <v>3630</v>
      </c>
      <c r="AA10" s="78"/>
      <c r="AB10" s="78"/>
      <c r="AC10" s="78"/>
      <c r="AD10" s="78"/>
      <c r="AE10" s="78"/>
      <c r="AF10" s="78"/>
      <c r="AG10" s="78"/>
      <c r="AH10" s="2"/>
      <c r="AI10" s="78">
        <f>データ!T6</f>
        <v>7366</v>
      </c>
      <c r="AJ10" s="78"/>
      <c r="AK10" s="78"/>
      <c r="AL10" s="78"/>
      <c r="AM10" s="78"/>
      <c r="AN10" s="78"/>
      <c r="AO10" s="78"/>
      <c r="AP10" s="78"/>
      <c r="AQ10" s="47">
        <f>データ!U6</f>
        <v>25.95</v>
      </c>
      <c r="AR10" s="47"/>
      <c r="AS10" s="47"/>
      <c r="AT10" s="47"/>
      <c r="AU10" s="47"/>
      <c r="AV10" s="47"/>
      <c r="AW10" s="47"/>
      <c r="AX10" s="47"/>
      <c r="AY10" s="47">
        <f>データ!V6</f>
        <v>283.85000000000002</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105</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103</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9" t="s">
        <v>104</v>
      </c>
      <c r="BM66" s="80"/>
      <c r="BN66" s="80"/>
      <c r="BO66" s="80"/>
      <c r="BP66" s="80"/>
      <c r="BQ66" s="80"/>
      <c r="BR66" s="80"/>
      <c r="BS66" s="80"/>
      <c r="BT66" s="80"/>
      <c r="BU66" s="80"/>
      <c r="BV66" s="80"/>
      <c r="BW66" s="80"/>
      <c r="BX66" s="80"/>
      <c r="BY66" s="80"/>
      <c r="BZ66" s="81"/>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9"/>
      <c r="BM67" s="80"/>
      <c r="BN67" s="80"/>
      <c r="BO67" s="80"/>
      <c r="BP67" s="80"/>
      <c r="BQ67" s="80"/>
      <c r="BR67" s="80"/>
      <c r="BS67" s="80"/>
      <c r="BT67" s="80"/>
      <c r="BU67" s="80"/>
      <c r="BV67" s="80"/>
      <c r="BW67" s="80"/>
      <c r="BX67" s="80"/>
      <c r="BY67" s="80"/>
      <c r="BZ67" s="81"/>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9"/>
      <c r="BM68" s="80"/>
      <c r="BN68" s="80"/>
      <c r="BO68" s="80"/>
      <c r="BP68" s="80"/>
      <c r="BQ68" s="80"/>
      <c r="BR68" s="80"/>
      <c r="BS68" s="80"/>
      <c r="BT68" s="80"/>
      <c r="BU68" s="80"/>
      <c r="BV68" s="80"/>
      <c r="BW68" s="80"/>
      <c r="BX68" s="80"/>
      <c r="BY68" s="80"/>
      <c r="BZ68" s="81"/>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9"/>
      <c r="BM69" s="80"/>
      <c r="BN69" s="80"/>
      <c r="BO69" s="80"/>
      <c r="BP69" s="80"/>
      <c r="BQ69" s="80"/>
      <c r="BR69" s="80"/>
      <c r="BS69" s="80"/>
      <c r="BT69" s="80"/>
      <c r="BU69" s="80"/>
      <c r="BV69" s="80"/>
      <c r="BW69" s="80"/>
      <c r="BX69" s="80"/>
      <c r="BY69" s="80"/>
      <c r="BZ69" s="81"/>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9"/>
      <c r="BM70" s="80"/>
      <c r="BN70" s="80"/>
      <c r="BO70" s="80"/>
      <c r="BP70" s="80"/>
      <c r="BQ70" s="80"/>
      <c r="BR70" s="80"/>
      <c r="BS70" s="80"/>
      <c r="BT70" s="80"/>
      <c r="BU70" s="80"/>
      <c r="BV70" s="80"/>
      <c r="BW70" s="80"/>
      <c r="BX70" s="80"/>
      <c r="BY70" s="80"/>
      <c r="BZ70" s="81"/>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9"/>
      <c r="BM71" s="80"/>
      <c r="BN71" s="80"/>
      <c r="BO71" s="80"/>
      <c r="BP71" s="80"/>
      <c r="BQ71" s="80"/>
      <c r="BR71" s="80"/>
      <c r="BS71" s="80"/>
      <c r="BT71" s="80"/>
      <c r="BU71" s="80"/>
      <c r="BV71" s="80"/>
      <c r="BW71" s="80"/>
      <c r="BX71" s="80"/>
      <c r="BY71" s="80"/>
      <c r="BZ71" s="81"/>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9"/>
      <c r="BM72" s="80"/>
      <c r="BN72" s="80"/>
      <c r="BO72" s="80"/>
      <c r="BP72" s="80"/>
      <c r="BQ72" s="80"/>
      <c r="BR72" s="80"/>
      <c r="BS72" s="80"/>
      <c r="BT72" s="80"/>
      <c r="BU72" s="80"/>
      <c r="BV72" s="80"/>
      <c r="BW72" s="80"/>
      <c r="BX72" s="80"/>
      <c r="BY72" s="80"/>
      <c r="BZ72" s="81"/>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9"/>
      <c r="BM73" s="80"/>
      <c r="BN73" s="80"/>
      <c r="BO73" s="80"/>
      <c r="BP73" s="80"/>
      <c r="BQ73" s="80"/>
      <c r="BR73" s="80"/>
      <c r="BS73" s="80"/>
      <c r="BT73" s="80"/>
      <c r="BU73" s="80"/>
      <c r="BV73" s="80"/>
      <c r="BW73" s="80"/>
      <c r="BX73" s="80"/>
      <c r="BY73" s="80"/>
      <c r="BZ73" s="81"/>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9"/>
      <c r="BM74" s="80"/>
      <c r="BN74" s="80"/>
      <c r="BO74" s="80"/>
      <c r="BP74" s="80"/>
      <c r="BQ74" s="80"/>
      <c r="BR74" s="80"/>
      <c r="BS74" s="80"/>
      <c r="BT74" s="80"/>
      <c r="BU74" s="80"/>
      <c r="BV74" s="80"/>
      <c r="BW74" s="80"/>
      <c r="BX74" s="80"/>
      <c r="BY74" s="80"/>
      <c r="BZ74" s="81"/>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9"/>
      <c r="BM75" s="80"/>
      <c r="BN75" s="80"/>
      <c r="BO75" s="80"/>
      <c r="BP75" s="80"/>
      <c r="BQ75" s="80"/>
      <c r="BR75" s="80"/>
      <c r="BS75" s="80"/>
      <c r="BT75" s="80"/>
      <c r="BU75" s="80"/>
      <c r="BV75" s="80"/>
      <c r="BW75" s="80"/>
      <c r="BX75" s="80"/>
      <c r="BY75" s="80"/>
      <c r="BZ75" s="81"/>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9"/>
      <c r="BM76" s="80"/>
      <c r="BN76" s="80"/>
      <c r="BO76" s="80"/>
      <c r="BP76" s="80"/>
      <c r="BQ76" s="80"/>
      <c r="BR76" s="80"/>
      <c r="BS76" s="80"/>
      <c r="BT76" s="80"/>
      <c r="BU76" s="80"/>
      <c r="BV76" s="80"/>
      <c r="BW76" s="80"/>
      <c r="BX76" s="80"/>
      <c r="BY76" s="80"/>
      <c r="BZ76" s="81"/>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9"/>
      <c r="BM77" s="80"/>
      <c r="BN77" s="80"/>
      <c r="BO77" s="80"/>
      <c r="BP77" s="80"/>
      <c r="BQ77" s="80"/>
      <c r="BR77" s="80"/>
      <c r="BS77" s="80"/>
      <c r="BT77" s="80"/>
      <c r="BU77" s="80"/>
      <c r="BV77" s="80"/>
      <c r="BW77" s="80"/>
      <c r="BX77" s="80"/>
      <c r="BY77" s="80"/>
      <c r="BZ77" s="81"/>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9"/>
      <c r="BM78" s="80"/>
      <c r="BN78" s="80"/>
      <c r="BO78" s="80"/>
      <c r="BP78" s="80"/>
      <c r="BQ78" s="80"/>
      <c r="BR78" s="80"/>
      <c r="BS78" s="80"/>
      <c r="BT78" s="80"/>
      <c r="BU78" s="80"/>
      <c r="BV78" s="80"/>
      <c r="BW78" s="80"/>
      <c r="BX78" s="80"/>
      <c r="BY78" s="80"/>
      <c r="BZ78" s="81"/>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79"/>
      <c r="BM79" s="80"/>
      <c r="BN79" s="80"/>
      <c r="BO79" s="80"/>
      <c r="BP79" s="80"/>
      <c r="BQ79" s="80"/>
      <c r="BR79" s="80"/>
      <c r="BS79" s="80"/>
      <c r="BT79" s="80"/>
      <c r="BU79" s="80"/>
      <c r="BV79" s="80"/>
      <c r="BW79" s="80"/>
      <c r="BX79" s="80"/>
      <c r="BY79" s="80"/>
      <c r="BZ79" s="81"/>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79"/>
      <c r="BM80" s="80"/>
      <c r="BN80" s="80"/>
      <c r="BO80" s="80"/>
      <c r="BP80" s="80"/>
      <c r="BQ80" s="80"/>
      <c r="BR80" s="80"/>
      <c r="BS80" s="80"/>
      <c r="BT80" s="80"/>
      <c r="BU80" s="80"/>
      <c r="BV80" s="80"/>
      <c r="BW80" s="80"/>
      <c r="BX80" s="80"/>
      <c r="BY80" s="80"/>
      <c r="BZ80" s="81"/>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9"/>
      <c r="BM81" s="80"/>
      <c r="BN81" s="80"/>
      <c r="BO81" s="80"/>
      <c r="BP81" s="80"/>
      <c r="BQ81" s="80"/>
      <c r="BR81" s="80"/>
      <c r="BS81" s="80"/>
      <c r="BT81" s="80"/>
      <c r="BU81" s="80"/>
      <c r="BV81" s="80"/>
      <c r="BW81" s="80"/>
      <c r="BX81" s="80"/>
      <c r="BY81" s="80"/>
      <c r="BZ81" s="81"/>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2"/>
      <c r="BM82" s="83"/>
      <c r="BN82" s="83"/>
      <c r="BO82" s="83"/>
      <c r="BP82" s="83"/>
      <c r="BQ82" s="83"/>
      <c r="BR82" s="83"/>
      <c r="BS82" s="83"/>
      <c r="BT82" s="83"/>
      <c r="BU82" s="83"/>
      <c r="BV82" s="83"/>
      <c r="BW82" s="83"/>
      <c r="BX82" s="83"/>
      <c r="BY82" s="83"/>
      <c r="BZ82" s="84"/>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6" t="s">
        <v>49</v>
      </c>
      <c r="I3" s="87"/>
      <c r="J3" s="87"/>
      <c r="K3" s="87"/>
      <c r="L3" s="87"/>
      <c r="M3" s="87"/>
      <c r="N3" s="87"/>
      <c r="O3" s="87"/>
      <c r="P3" s="87"/>
      <c r="Q3" s="87"/>
      <c r="R3" s="87"/>
      <c r="S3" s="87"/>
      <c r="T3" s="87"/>
      <c r="U3" s="87"/>
      <c r="V3" s="88"/>
      <c r="W3" s="92" t="s">
        <v>50</v>
      </c>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t="s">
        <v>34</v>
      </c>
      <c r="DH3" s="85"/>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row>
    <row r="4" spans="1:143">
      <c r="A4" s="26" t="s">
        <v>51</v>
      </c>
      <c r="B4" s="28"/>
      <c r="C4" s="28"/>
      <c r="D4" s="28"/>
      <c r="E4" s="28"/>
      <c r="F4" s="28"/>
      <c r="G4" s="28"/>
      <c r="H4" s="89"/>
      <c r="I4" s="90"/>
      <c r="J4" s="90"/>
      <c r="K4" s="90"/>
      <c r="L4" s="90"/>
      <c r="M4" s="90"/>
      <c r="N4" s="90"/>
      <c r="O4" s="90"/>
      <c r="P4" s="90"/>
      <c r="Q4" s="90"/>
      <c r="R4" s="90"/>
      <c r="S4" s="90"/>
      <c r="T4" s="90"/>
      <c r="U4" s="90"/>
      <c r="V4" s="91"/>
      <c r="W4" s="85" t="s">
        <v>52</v>
      </c>
      <c r="X4" s="85"/>
      <c r="Y4" s="85"/>
      <c r="Z4" s="85"/>
      <c r="AA4" s="85"/>
      <c r="AB4" s="85"/>
      <c r="AC4" s="85"/>
      <c r="AD4" s="85"/>
      <c r="AE4" s="85"/>
      <c r="AF4" s="85"/>
      <c r="AG4" s="85"/>
      <c r="AH4" s="85" t="s">
        <v>53</v>
      </c>
      <c r="AI4" s="85"/>
      <c r="AJ4" s="85"/>
      <c r="AK4" s="85"/>
      <c r="AL4" s="85"/>
      <c r="AM4" s="85"/>
      <c r="AN4" s="85"/>
      <c r="AO4" s="85"/>
      <c r="AP4" s="85"/>
      <c r="AQ4" s="85"/>
      <c r="AR4" s="85"/>
      <c r="AS4" s="85" t="s">
        <v>54</v>
      </c>
      <c r="AT4" s="85"/>
      <c r="AU4" s="85"/>
      <c r="AV4" s="85"/>
      <c r="AW4" s="85"/>
      <c r="AX4" s="85"/>
      <c r="AY4" s="85"/>
      <c r="AZ4" s="85"/>
      <c r="BA4" s="85"/>
      <c r="BB4" s="85"/>
      <c r="BC4" s="85"/>
      <c r="BD4" s="85" t="s">
        <v>55</v>
      </c>
      <c r="BE4" s="85"/>
      <c r="BF4" s="85"/>
      <c r="BG4" s="85"/>
      <c r="BH4" s="85"/>
      <c r="BI4" s="85"/>
      <c r="BJ4" s="85"/>
      <c r="BK4" s="85"/>
      <c r="BL4" s="85"/>
      <c r="BM4" s="85"/>
      <c r="BN4" s="85"/>
      <c r="BO4" s="85" t="s">
        <v>56</v>
      </c>
      <c r="BP4" s="85"/>
      <c r="BQ4" s="85"/>
      <c r="BR4" s="85"/>
      <c r="BS4" s="85"/>
      <c r="BT4" s="85"/>
      <c r="BU4" s="85"/>
      <c r="BV4" s="85"/>
      <c r="BW4" s="85"/>
      <c r="BX4" s="85"/>
      <c r="BY4" s="85"/>
      <c r="BZ4" s="85" t="s">
        <v>57</v>
      </c>
      <c r="CA4" s="85"/>
      <c r="CB4" s="85"/>
      <c r="CC4" s="85"/>
      <c r="CD4" s="85"/>
      <c r="CE4" s="85"/>
      <c r="CF4" s="85"/>
      <c r="CG4" s="85"/>
      <c r="CH4" s="85"/>
      <c r="CI4" s="85"/>
      <c r="CJ4" s="85"/>
      <c r="CK4" s="85" t="s">
        <v>58</v>
      </c>
      <c r="CL4" s="85"/>
      <c r="CM4" s="85"/>
      <c r="CN4" s="85"/>
      <c r="CO4" s="85"/>
      <c r="CP4" s="85"/>
      <c r="CQ4" s="85"/>
      <c r="CR4" s="85"/>
      <c r="CS4" s="85"/>
      <c r="CT4" s="85"/>
      <c r="CU4" s="85"/>
      <c r="CV4" s="85" t="s">
        <v>59</v>
      </c>
      <c r="CW4" s="85"/>
      <c r="CX4" s="85"/>
      <c r="CY4" s="85"/>
      <c r="CZ4" s="85"/>
      <c r="DA4" s="85"/>
      <c r="DB4" s="85"/>
      <c r="DC4" s="85"/>
      <c r="DD4" s="85"/>
      <c r="DE4" s="85"/>
      <c r="DF4" s="85"/>
      <c r="DG4" s="85" t="s">
        <v>60</v>
      </c>
      <c r="DH4" s="85"/>
      <c r="DI4" s="85"/>
      <c r="DJ4" s="85"/>
      <c r="DK4" s="85"/>
      <c r="DL4" s="85"/>
      <c r="DM4" s="85"/>
      <c r="DN4" s="85"/>
      <c r="DO4" s="85"/>
      <c r="DP4" s="85"/>
      <c r="DQ4" s="85"/>
      <c r="DR4" s="85" t="s">
        <v>61</v>
      </c>
      <c r="DS4" s="85"/>
      <c r="DT4" s="85"/>
      <c r="DU4" s="85"/>
      <c r="DV4" s="85"/>
      <c r="DW4" s="85"/>
      <c r="DX4" s="85"/>
      <c r="DY4" s="85"/>
      <c r="DZ4" s="85"/>
      <c r="EA4" s="85"/>
      <c r="EB4" s="85"/>
      <c r="EC4" s="85" t="s">
        <v>62</v>
      </c>
      <c r="ED4" s="85"/>
      <c r="EE4" s="85"/>
      <c r="EF4" s="85"/>
      <c r="EG4" s="85"/>
      <c r="EH4" s="85"/>
      <c r="EI4" s="85"/>
      <c r="EJ4" s="85"/>
      <c r="EK4" s="85"/>
      <c r="EL4" s="85"/>
      <c r="EM4" s="85"/>
    </row>
    <row r="5" spans="1:143">
      <c r="A5" s="26" t="s">
        <v>63</v>
      </c>
      <c r="B5" s="29"/>
      <c r="C5" s="29"/>
      <c r="D5" s="29"/>
      <c r="E5" s="29"/>
      <c r="F5" s="29"/>
      <c r="G5" s="29"/>
      <c r="H5" s="30" t="s">
        <v>64</v>
      </c>
      <c r="I5" s="30" t="s">
        <v>65</v>
      </c>
      <c r="J5" s="30" t="s">
        <v>66</v>
      </c>
      <c r="K5" s="30" t="s">
        <v>67</v>
      </c>
      <c r="L5" s="30" t="s">
        <v>68</v>
      </c>
      <c r="M5" s="30" t="s">
        <v>69</v>
      </c>
      <c r="N5" s="30" t="s">
        <v>70</v>
      </c>
      <c r="O5" s="30" t="s">
        <v>71</v>
      </c>
      <c r="P5" s="30" t="s">
        <v>72</v>
      </c>
      <c r="Q5" s="30" t="s">
        <v>73</v>
      </c>
      <c r="R5" s="30" t="s">
        <v>74</v>
      </c>
      <c r="S5" s="30" t="s">
        <v>75</v>
      </c>
      <c r="T5" s="30" t="s">
        <v>76</v>
      </c>
      <c r="U5" s="30" t="s">
        <v>77</v>
      </c>
      <c r="V5" s="30" t="s">
        <v>78</v>
      </c>
      <c r="W5" s="30" t="s">
        <v>79</v>
      </c>
      <c r="X5" s="30" t="s">
        <v>80</v>
      </c>
      <c r="Y5" s="30" t="s">
        <v>81</v>
      </c>
      <c r="Z5" s="30" t="s">
        <v>82</v>
      </c>
      <c r="AA5" s="30" t="s">
        <v>83</v>
      </c>
      <c r="AB5" s="30" t="s">
        <v>84</v>
      </c>
      <c r="AC5" s="30" t="s">
        <v>85</v>
      </c>
      <c r="AD5" s="30" t="s">
        <v>86</v>
      </c>
      <c r="AE5" s="30" t="s">
        <v>87</v>
      </c>
      <c r="AF5" s="30" t="s">
        <v>88</v>
      </c>
      <c r="AG5" s="30" t="s">
        <v>89</v>
      </c>
      <c r="AH5" s="30" t="s">
        <v>79</v>
      </c>
      <c r="AI5" s="30" t="s">
        <v>80</v>
      </c>
      <c r="AJ5" s="30" t="s">
        <v>81</v>
      </c>
      <c r="AK5" s="30" t="s">
        <v>82</v>
      </c>
      <c r="AL5" s="30" t="s">
        <v>83</v>
      </c>
      <c r="AM5" s="30" t="s">
        <v>84</v>
      </c>
      <c r="AN5" s="30" t="s">
        <v>85</v>
      </c>
      <c r="AO5" s="30" t="s">
        <v>86</v>
      </c>
      <c r="AP5" s="30" t="s">
        <v>87</v>
      </c>
      <c r="AQ5" s="30" t="s">
        <v>88</v>
      </c>
      <c r="AR5" s="30" t="s">
        <v>90</v>
      </c>
      <c r="AS5" s="30" t="s">
        <v>79</v>
      </c>
      <c r="AT5" s="30" t="s">
        <v>80</v>
      </c>
      <c r="AU5" s="30" t="s">
        <v>81</v>
      </c>
      <c r="AV5" s="30" t="s">
        <v>82</v>
      </c>
      <c r="AW5" s="30" t="s">
        <v>83</v>
      </c>
      <c r="AX5" s="30" t="s">
        <v>84</v>
      </c>
      <c r="AY5" s="30" t="s">
        <v>85</v>
      </c>
      <c r="AZ5" s="30" t="s">
        <v>86</v>
      </c>
      <c r="BA5" s="30" t="s">
        <v>87</v>
      </c>
      <c r="BB5" s="30" t="s">
        <v>88</v>
      </c>
      <c r="BC5" s="30" t="s">
        <v>90</v>
      </c>
      <c r="BD5" s="30" t="s">
        <v>79</v>
      </c>
      <c r="BE5" s="30" t="s">
        <v>80</v>
      </c>
      <c r="BF5" s="30" t="s">
        <v>81</v>
      </c>
      <c r="BG5" s="30" t="s">
        <v>82</v>
      </c>
      <c r="BH5" s="30" t="s">
        <v>83</v>
      </c>
      <c r="BI5" s="30" t="s">
        <v>84</v>
      </c>
      <c r="BJ5" s="30" t="s">
        <v>85</v>
      </c>
      <c r="BK5" s="30" t="s">
        <v>86</v>
      </c>
      <c r="BL5" s="30" t="s">
        <v>87</v>
      </c>
      <c r="BM5" s="30" t="s">
        <v>88</v>
      </c>
      <c r="BN5" s="30" t="s">
        <v>90</v>
      </c>
      <c r="BO5" s="30" t="s">
        <v>79</v>
      </c>
      <c r="BP5" s="30" t="s">
        <v>80</v>
      </c>
      <c r="BQ5" s="30" t="s">
        <v>81</v>
      </c>
      <c r="BR5" s="30" t="s">
        <v>82</v>
      </c>
      <c r="BS5" s="30" t="s">
        <v>83</v>
      </c>
      <c r="BT5" s="30" t="s">
        <v>84</v>
      </c>
      <c r="BU5" s="30" t="s">
        <v>85</v>
      </c>
      <c r="BV5" s="30" t="s">
        <v>86</v>
      </c>
      <c r="BW5" s="30" t="s">
        <v>87</v>
      </c>
      <c r="BX5" s="30" t="s">
        <v>88</v>
      </c>
      <c r="BY5" s="30" t="s">
        <v>90</v>
      </c>
      <c r="BZ5" s="30" t="s">
        <v>79</v>
      </c>
      <c r="CA5" s="30" t="s">
        <v>80</v>
      </c>
      <c r="CB5" s="30" t="s">
        <v>81</v>
      </c>
      <c r="CC5" s="30" t="s">
        <v>82</v>
      </c>
      <c r="CD5" s="30" t="s">
        <v>83</v>
      </c>
      <c r="CE5" s="30" t="s">
        <v>84</v>
      </c>
      <c r="CF5" s="30" t="s">
        <v>85</v>
      </c>
      <c r="CG5" s="30" t="s">
        <v>86</v>
      </c>
      <c r="CH5" s="30" t="s">
        <v>87</v>
      </c>
      <c r="CI5" s="30" t="s">
        <v>88</v>
      </c>
      <c r="CJ5" s="30" t="s">
        <v>90</v>
      </c>
      <c r="CK5" s="30" t="s">
        <v>79</v>
      </c>
      <c r="CL5" s="30" t="s">
        <v>80</v>
      </c>
      <c r="CM5" s="30" t="s">
        <v>81</v>
      </c>
      <c r="CN5" s="30" t="s">
        <v>82</v>
      </c>
      <c r="CO5" s="30" t="s">
        <v>83</v>
      </c>
      <c r="CP5" s="30" t="s">
        <v>84</v>
      </c>
      <c r="CQ5" s="30" t="s">
        <v>85</v>
      </c>
      <c r="CR5" s="30" t="s">
        <v>86</v>
      </c>
      <c r="CS5" s="30" t="s">
        <v>87</v>
      </c>
      <c r="CT5" s="30" t="s">
        <v>88</v>
      </c>
      <c r="CU5" s="30" t="s">
        <v>90</v>
      </c>
      <c r="CV5" s="30" t="s">
        <v>79</v>
      </c>
      <c r="CW5" s="30" t="s">
        <v>80</v>
      </c>
      <c r="CX5" s="30" t="s">
        <v>81</v>
      </c>
      <c r="CY5" s="30" t="s">
        <v>82</v>
      </c>
      <c r="CZ5" s="30" t="s">
        <v>83</v>
      </c>
      <c r="DA5" s="30" t="s">
        <v>84</v>
      </c>
      <c r="DB5" s="30" t="s">
        <v>85</v>
      </c>
      <c r="DC5" s="30" t="s">
        <v>86</v>
      </c>
      <c r="DD5" s="30" t="s">
        <v>87</v>
      </c>
      <c r="DE5" s="30" t="s">
        <v>88</v>
      </c>
      <c r="DF5" s="30" t="s">
        <v>90</v>
      </c>
      <c r="DG5" s="30" t="s">
        <v>79</v>
      </c>
      <c r="DH5" s="30" t="s">
        <v>80</v>
      </c>
      <c r="DI5" s="30" t="s">
        <v>81</v>
      </c>
      <c r="DJ5" s="30" t="s">
        <v>82</v>
      </c>
      <c r="DK5" s="30" t="s">
        <v>83</v>
      </c>
      <c r="DL5" s="30" t="s">
        <v>84</v>
      </c>
      <c r="DM5" s="30" t="s">
        <v>85</v>
      </c>
      <c r="DN5" s="30" t="s">
        <v>86</v>
      </c>
      <c r="DO5" s="30" t="s">
        <v>87</v>
      </c>
      <c r="DP5" s="30" t="s">
        <v>88</v>
      </c>
      <c r="DQ5" s="30" t="s">
        <v>90</v>
      </c>
      <c r="DR5" s="30" t="s">
        <v>79</v>
      </c>
      <c r="DS5" s="30" t="s">
        <v>80</v>
      </c>
      <c r="DT5" s="30" t="s">
        <v>81</v>
      </c>
      <c r="DU5" s="30" t="s">
        <v>82</v>
      </c>
      <c r="DV5" s="30" t="s">
        <v>83</v>
      </c>
      <c r="DW5" s="30" t="s">
        <v>84</v>
      </c>
      <c r="DX5" s="30" t="s">
        <v>85</v>
      </c>
      <c r="DY5" s="30" t="s">
        <v>86</v>
      </c>
      <c r="DZ5" s="30" t="s">
        <v>87</v>
      </c>
      <c r="EA5" s="30" t="s">
        <v>88</v>
      </c>
      <c r="EB5" s="30" t="s">
        <v>90</v>
      </c>
      <c r="EC5" s="30" t="s">
        <v>79</v>
      </c>
      <c r="ED5" s="30" t="s">
        <v>80</v>
      </c>
      <c r="EE5" s="30" t="s">
        <v>81</v>
      </c>
      <c r="EF5" s="30" t="s">
        <v>82</v>
      </c>
      <c r="EG5" s="30" t="s">
        <v>83</v>
      </c>
      <c r="EH5" s="30" t="s">
        <v>84</v>
      </c>
      <c r="EI5" s="30" t="s">
        <v>85</v>
      </c>
      <c r="EJ5" s="30" t="s">
        <v>86</v>
      </c>
      <c r="EK5" s="30" t="s">
        <v>87</v>
      </c>
      <c r="EL5" s="30" t="s">
        <v>88</v>
      </c>
      <c r="EM5" s="30" t="s">
        <v>90</v>
      </c>
    </row>
    <row r="6" spans="1:143" s="34" customFormat="1">
      <c r="A6" s="26" t="s">
        <v>91</v>
      </c>
      <c r="B6" s="31">
        <f>B7</f>
        <v>2015</v>
      </c>
      <c r="C6" s="31">
        <f t="shared" ref="C6:V6" si="3">C7</f>
        <v>282227</v>
      </c>
      <c r="D6" s="31">
        <f t="shared" si="3"/>
        <v>46</v>
      </c>
      <c r="E6" s="31">
        <f t="shared" si="3"/>
        <v>1</v>
      </c>
      <c r="F6" s="31">
        <f t="shared" si="3"/>
        <v>0</v>
      </c>
      <c r="G6" s="31">
        <f t="shared" si="3"/>
        <v>1</v>
      </c>
      <c r="H6" s="31" t="str">
        <f t="shared" si="3"/>
        <v>兵庫県　養父市</v>
      </c>
      <c r="I6" s="31" t="str">
        <f t="shared" si="3"/>
        <v>法適用</v>
      </c>
      <c r="J6" s="31" t="str">
        <f t="shared" si="3"/>
        <v>水道事業</v>
      </c>
      <c r="K6" s="31" t="str">
        <f t="shared" si="3"/>
        <v>末端給水事業</v>
      </c>
      <c r="L6" s="31" t="str">
        <f t="shared" si="3"/>
        <v>A8</v>
      </c>
      <c r="M6" s="32" t="str">
        <f t="shared" si="3"/>
        <v>-</v>
      </c>
      <c r="N6" s="32">
        <f t="shared" si="3"/>
        <v>75.22</v>
      </c>
      <c r="O6" s="32">
        <f t="shared" si="3"/>
        <v>29.46</v>
      </c>
      <c r="P6" s="32">
        <f t="shared" si="3"/>
        <v>3630</v>
      </c>
      <c r="Q6" s="32">
        <f t="shared" si="3"/>
        <v>25139</v>
      </c>
      <c r="R6" s="32">
        <f t="shared" si="3"/>
        <v>422.91</v>
      </c>
      <c r="S6" s="32">
        <f t="shared" si="3"/>
        <v>59.44</v>
      </c>
      <c r="T6" s="32">
        <f t="shared" si="3"/>
        <v>7366</v>
      </c>
      <c r="U6" s="32">
        <f t="shared" si="3"/>
        <v>25.95</v>
      </c>
      <c r="V6" s="32">
        <f t="shared" si="3"/>
        <v>283.85000000000002</v>
      </c>
      <c r="W6" s="33">
        <f>IF(W7="",NA(),W7)</f>
        <v>92.41</v>
      </c>
      <c r="X6" s="33">
        <f t="shared" ref="X6:AF6" si="4">IF(X7="",NA(),X7)</f>
        <v>94.33</v>
      </c>
      <c r="Y6" s="33">
        <f t="shared" si="4"/>
        <v>96.27</v>
      </c>
      <c r="Z6" s="33">
        <f t="shared" si="4"/>
        <v>111.56</v>
      </c>
      <c r="AA6" s="33">
        <f t="shared" si="4"/>
        <v>107.71</v>
      </c>
      <c r="AB6" s="33">
        <f t="shared" si="4"/>
        <v>104.82</v>
      </c>
      <c r="AC6" s="33">
        <f t="shared" si="4"/>
        <v>104.95</v>
      </c>
      <c r="AD6" s="33">
        <f t="shared" si="4"/>
        <v>105.53</v>
      </c>
      <c r="AE6" s="33">
        <f t="shared" si="4"/>
        <v>107.2</v>
      </c>
      <c r="AF6" s="33">
        <f t="shared" si="4"/>
        <v>106.62</v>
      </c>
      <c r="AG6" s="32" t="str">
        <f>IF(AG7="","",IF(AG7="-","【-】","【"&amp;SUBSTITUTE(TEXT(AG7,"#,##0.00"),"-","△")&amp;"】"))</f>
        <v>【113.56】</v>
      </c>
      <c r="AH6" s="32">
        <f>IF(AH7="",NA(),AH7)</f>
        <v>0</v>
      </c>
      <c r="AI6" s="32">
        <f t="shared" ref="AI6:AQ6" si="5">IF(AI7="",NA(),AI7)</f>
        <v>0</v>
      </c>
      <c r="AJ6" s="32">
        <f t="shared" si="5"/>
        <v>0</v>
      </c>
      <c r="AK6" s="32">
        <f t="shared" si="5"/>
        <v>0</v>
      </c>
      <c r="AL6" s="32">
        <f t="shared" si="5"/>
        <v>0</v>
      </c>
      <c r="AM6" s="33">
        <f t="shared" si="5"/>
        <v>26.83</v>
      </c>
      <c r="AN6" s="33">
        <f t="shared" si="5"/>
        <v>26.81</v>
      </c>
      <c r="AO6" s="33">
        <f t="shared" si="5"/>
        <v>28.31</v>
      </c>
      <c r="AP6" s="33">
        <f t="shared" si="5"/>
        <v>13.46</v>
      </c>
      <c r="AQ6" s="33">
        <f t="shared" si="5"/>
        <v>12.59</v>
      </c>
      <c r="AR6" s="32" t="str">
        <f>IF(AR7="","",IF(AR7="-","【-】","【"&amp;SUBSTITUTE(TEXT(AR7,"#,##0.00"),"-","△")&amp;"】"))</f>
        <v>【0.87】</v>
      </c>
      <c r="AS6" s="33">
        <f>IF(AS7="",NA(),AS7)</f>
        <v>3754.11</v>
      </c>
      <c r="AT6" s="33">
        <f t="shared" ref="AT6:BB6" si="6">IF(AT7="",NA(),AT7)</f>
        <v>12165.3</v>
      </c>
      <c r="AU6" s="33">
        <f t="shared" si="6"/>
        <v>4535.51</v>
      </c>
      <c r="AV6" s="33">
        <f t="shared" si="6"/>
        <v>1312.77</v>
      </c>
      <c r="AW6" s="33">
        <f t="shared" si="6"/>
        <v>1280.55</v>
      </c>
      <c r="AX6" s="33">
        <f t="shared" si="6"/>
        <v>1197.1099999999999</v>
      </c>
      <c r="AY6" s="33">
        <f t="shared" si="6"/>
        <v>1002.64</v>
      </c>
      <c r="AZ6" s="33">
        <f t="shared" si="6"/>
        <v>1164.51</v>
      </c>
      <c r="BA6" s="33">
        <f t="shared" si="6"/>
        <v>434.72</v>
      </c>
      <c r="BB6" s="33">
        <f t="shared" si="6"/>
        <v>416.14</v>
      </c>
      <c r="BC6" s="32" t="str">
        <f>IF(BC7="","",IF(BC7="-","【-】","【"&amp;SUBSTITUTE(TEXT(BC7,"#,##0.00"),"-","△")&amp;"】"))</f>
        <v>【262.74】</v>
      </c>
      <c r="BD6" s="33">
        <f>IF(BD7="",NA(),BD7)</f>
        <v>508.1</v>
      </c>
      <c r="BE6" s="33">
        <f t="shared" ref="BE6:BM6" si="7">IF(BE7="",NA(),BE7)</f>
        <v>488.11</v>
      </c>
      <c r="BF6" s="33">
        <f t="shared" si="7"/>
        <v>456.68</v>
      </c>
      <c r="BG6" s="33">
        <f t="shared" si="7"/>
        <v>441.79</v>
      </c>
      <c r="BH6" s="33">
        <f t="shared" si="7"/>
        <v>427.47</v>
      </c>
      <c r="BI6" s="33">
        <f t="shared" si="7"/>
        <v>532.29999999999995</v>
      </c>
      <c r="BJ6" s="33">
        <f t="shared" si="7"/>
        <v>520.29999999999995</v>
      </c>
      <c r="BK6" s="33">
        <f t="shared" si="7"/>
        <v>498.27</v>
      </c>
      <c r="BL6" s="33">
        <f t="shared" si="7"/>
        <v>495.76</v>
      </c>
      <c r="BM6" s="33">
        <f t="shared" si="7"/>
        <v>487.22</v>
      </c>
      <c r="BN6" s="32" t="str">
        <f>IF(BN7="","",IF(BN7="-","【-】","【"&amp;SUBSTITUTE(TEXT(BN7,"#,##0.00"),"-","△")&amp;"】"))</f>
        <v>【276.38】</v>
      </c>
      <c r="BO6" s="33">
        <f>IF(BO7="",NA(),BO7)</f>
        <v>85.84</v>
      </c>
      <c r="BP6" s="33">
        <f t="shared" ref="BP6:BX6" si="8">IF(BP7="",NA(),BP7)</f>
        <v>92.29</v>
      </c>
      <c r="BQ6" s="33">
        <f t="shared" si="8"/>
        <v>92.21</v>
      </c>
      <c r="BR6" s="33">
        <f t="shared" si="8"/>
        <v>112.93</v>
      </c>
      <c r="BS6" s="33">
        <f t="shared" si="8"/>
        <v>108.3</v>
      </c>
      <c r="BT6" s="33">
        <f t="shared" si="8"/>
        <v>90.17</v>
      </c>
      <c r="BU6" s="33">
        <f t="shared" si="8"/>
        <v>90.69</v>
      </c>
      <c r="BV6" s="33">
        <f t="shared" si="8"/>
        <v>90.64</v>
      </c>
      <c r="BW6" s="33">
        <f t="shared" si="8"/>
        <v>93.66</v>
      </c>
      <c r="BX6" s="33">
        <f t="shared" si="8"/>
        <v>92.76</v>
      </c>
      <c r="BY6" s="32" t="str">
        <f>IF(BY7="","",IF(BY7="-","【-】","【"&amp;SUBSTITUTE(TEXT(BY7,"#,##0.00"),"-","△")&amp;"】"))</f>
        <v>【104.99】</v>
      </c>
      <c r="BZ6" s="33">
        <f>IF(BZ7="",NA(),BZ7)</f>
        <v>233.15</v>
      </c>
      <c r="CA6" s="33">
        <f t="shared" ref="CA6:CI6" si="9">IF(CA7="",NA(),CA7)</f>
        <v>215.56</v>
      </c>
      <c r="CB6" s="33">
        <f t="shared" si="9"/>
        <v>217.17</v>
      </c>
      <c r="CC6" s="33">
        <f t="shared" si="9"/>
        <v>177.59</v>
      </c>
      <c r="CD6" s="33">
        <f t="shared" si="9"/>
        <v>185.06</v>
      </c>
      <c r="CE6" s="33">
        <f t="shared" si="9"/>
        <v>210.28</v>
      </c>
      <c r="CF6" s="33">
        <f t="shared" si="9"/>
        <v>211.08</v>
      </c>
      <c r="CG6" s="33">
        <f t="shared" si="9"/>
        <v>213.52</v>
      </c>
      <c r="CH6" s="33">
        <f t="shared" si="9"/>
        <v>208.21</v>
      </c>
      <c r="CI6" s="33">
        <f t="shared" si="9"/>
        <v>208.67</v>
      </c>
      <c r="CJ6" s="32" t="str">
        <f>IF(CJ7="","",IF(CJ7="-","【-】","【"&amp;SUBSTITUTE(TEXT(CJ7,"#,##0.00"),"-","△")&amp;"】"))</f>
        <v>【163.72】</v>
      </c>
      <c r="CK6" s="33">
        <f>IF(CK7="",NA(),CK7)</f>
        <v>49.67</v>
      </c>
      <c r="CL6" s="33">
        <f t="shared" ref="CL6:CT6" si="10">IF(CL7="",NA(),CL7)</f>
        <v>48.66</v>
      </c>
      <c r="CM6" s="33">
        <f t="shared" si="10"/>
        <v>48.03</v>
      </c>
      <c r="CN6" s="33">
        <f t="shared" si="10"/>
        <v>48.55</v>
      </c>
      <c r="CO6" s="33">
        <f t="shared" si="10"/>
        <v>46.47</v>
      </c>
      <c r="CP6" s="33">
        <f t="shared" si="10"/>
        <v>50.49</v>
      </c>
      <c r="CQ6" s="33">
        <f t="shared" si="10"/>
        <v>49.69</v>
      </c>
      <c r="CR6" s="33">
        <f t="shared" si="10"/>
        <v>49.77</v>
      </c>
      <c r="CS6" s="33">
        <f t="shared" si="10"/>
        <v>49.22</v>
      </c>
      <c r="CT6" s="33">
        <f t="shared" si="10"/>
        <v>49.08</v>
      </c>
      <c r="CU6" s="32" t="str">
        <f>IF(CU7="","",IF(CU7="-","【-】","【"&amp;SUBSTITUTE(TEXT(CU7,"#,##0.00"),"-","△")&amp;"】"))</f>
        <v>【59.76】</v>
      </c>
      <c r="CV6" s="33">
        <f>IF(CV7="",NA(),CV7)</f>
        <v>86.98</v>
      </c>
      <c r="CW6" s="33">
        <f t="shared" ref="CW6:DE6" si="11">IF(CW7="",NA(),CW7)</f>
        <v>87.89</v>
      </c>
      <c r="CX6" s="33">
        <f t="shared" si="11"/>
        <v>88.42</v>
      </c>
      <c r="CY6" s="33">
        <f t="shared" si="11"/>
        <v>86.31</v>
      </c>
      <c r="CZ6" s="33">
        <f t="shared" si="11"/>
        <v>88.38</v>
      </c>
      <c r="DA6" s="33">
        <f t="shared" si="11"/>
        <v>78.7</v>
      </c>
      <c r="DB6" s="33">
        <f t="shared" si="11"/>
        <v>80.010000000000005</v>
      </c>
      <c r="DC6" s="33">
        <f t="shared" si="11"/>
        <v>79.98</v>
      </c>
      <c r="DD6" s="33">
        <f t="shared" si="11"/>
        <v>79.48</v>
      </c>
      <c r="DE6" s="33">
        <f t="shared" si="11"/>
        <v>79.3</v>
      </c>
      <c r="DF6" s="32" t="str">
        <f>IF(DF7="","",IF(DF7="-","【-】","【"&amp;SUBSTITUTE(TEXT(DF7,"#,##0.00"),"-","△")&amp;"】"))</f>
        <v>【89.95】</v>
      </c>
      <c r="DG6" s="33">
        <f>IF(DG7="",NA(),DG7)</f>
        <v>35.49</v>
      </c>
      <c r="DH6" s="33">
        <f t="shared" ref="DH6:DP6" si="12">IF(DH7="",NA(),DH7)</f>
        <v>37.86</v>
      </c>
      <c r="DI6" s="33">
        <f t="shared" si="12"/>
        <v>40.200000000000003</v>
      </c>
      <c r="DJ6" s="33">
        <f t="shared" si="12"/>
        <v>46.56</v>
      </c>
      <c r="DK6" s="33">
        <f t="shared" si="12"/>
        <v>49.43</v>
      </c>
      <c r="DL6" s="33">
        <f t="shared" si="12"/>
        <v>34.24</v>
      </c>
      <c r="DM6" s="33">
        <f t="shared" si="12"/>
        <v>35.18</v>
      </c>
      <c r="DN6" s="33">
        <f t="shared" si="12"/>
        <v>36.43</v>
      </c>
      <c r="DO6" s="33">
        <f t="shared" si="12"/>
        <v>46.12</v>
      </c>
      <c r="DP6" s="33">
        <f t="shared" si="12"/>
        <v>47.44</v>
      </c>
      <c r="DQ6" s="32" t="str">
        <f>IF(DQ7="","",IF(DQ7="-","【-】","【"&amp;SUBSTITUTE(TEXT(DQ7,"#,##0.00"),"-","△")&amp;"】"))</f>
        <v>【47.18】</v>
      </c>
      <c r="DR6" s="32">
        <f>IF(DR7="",NA(),DR7)</f>
        <v>0</v>
      </c>
      <c r="DS6" s="33">
        <f t="shared" ref="DS6:EA6" si="13">IF(DS7="",NA(),DS7)</f>
        <v>3.65</v>
      </c>
      <c r="DT6" s="33">
        <f t="shared" si="13"/>
        <v>3.63</v>
      </c>
      <c r="DU6" s="33">
        <f t="shared" si="13"/>
        <v>3.85</v>
      </c>
      <c r="DV6" s="33">
        <f t="shared" si="13"/>
        <v>3.63</v>
      </c>
      <c r="DW6" s="33">
        <f t="shared" si="13"/>
        <v>6.81</v>
      </c>
      <c r="DX6" s="33">
        <f t="shared" si="13"/>
        <v>8.41</v>
      </c>
      <c r="DY6" s="33">
        <f t="shared" si="13"/>
        <v>8.7200000000000006</v>
      </c>
      <c r="DZ6" s="33">
        <f t="shared" si="13"/>
        <v>9.86</v>
      </c>
      <c r="EA6" s="33">
        <f t="shared" si="13"/>
        <v>11.16</v>
      </c>
      <c r="EB6" s="32" t="str">
        <f>IF(EB7="","",IF(EB7="-","【-】","【"&amp;SUBSTITUTE(TEXT(EB7,"#,##0.00"),"-","△")&amp;"】"))</f>
        <v>【13.18】</v>
      </c>
      <c r="EC6" s="32">
        <f>IF(EC7="",NA(),EC7)</f>
        <v>0</v>
      </c>
      <c r="ED6" s="33">
        <f t="shared" ref="ED6:EL6" si="14">IF(ED7="",NA(),ED7)</f>
        <v>0.28999999999999998</v>
      </c>
      <c r="EE6" s="33">
        <f t="shared" si="14"/>
        <v>0.08</v>
      </c>
      <c r="EF6" s="32">
        <f t="shared" si="14"/>
        <v>0</v>
      </c>
      <c r="EG6" s="32">
        <f t="shared" si="14"/>
        <v>0</v>
      </c>
      <c r="EH6" s="33">
        <f t="shared" si="14"/>
        <v>0.82</v>
      </c>
      <c r="EI6" s="33">
        <f t="shared" si="14"/>
        <v>0.66</v>
      </c>
      <c r="EJ6" s="33">
        <f t="shared" si="14"/>
        <v>0.64</v>
      </c>
      <c r="EK6" s="33">
        <f t="shared" si="14"/>
        <v>0.56000000000000005</v>
      </c>
      <c r="EL6" s="33">
        <f t="shared" si="14"/>
        <v>0.65</v>
      </c>
      <c r="EM6" s="32" t="str">
        <f>IF(EM7="","",IF(EM7="-","【-】","【"&amp;SUBSTITUTE(TEXT(EM7,"#,##0.00"),"-","△")&amp;"】"))</f>
        <v>【0.85】</v>
      </c>
    </row>
    <row r="7" spans="1:143" s="34" customFormat="1">
      <c r="A7" s="26"/>
      <c r="B7" s="35">
        <v>2015</v>
      </c>
      <c r="C7" s="35">
        <v>282227</v>
      </c>
      <c r="D7" s="35">
        <v>46</v>
      </c>
      <c r="E7" s="35">
        <v>1</v>
      </c>
      <c r="F7" s="35">
        <v>0</v>
      </c>
      <c r="G7" s="35">
        <v>1</v>
      </c>
      <c r="H7" s="35" t="s">
        <v>92</v>
      </c>
      <c r="I7" s="35" t="s">
        <v>93</v>
      </c>
      <c r="J7" s="35" t="s">
        <v>94</v>
      </c>
      <c r="K7" s="35" t="s">
        <v>95</v>
      </c>
      <c r="L7" s="35" t="s">
        <v>96</v>
      </c>
      <c r="M7" s="36" t="s">
        <v>97</v>
      </c>
      <c r="N7" s="36">
        <v>75.22</v>
      </c>
      <c r="O7" s="36">
        <v>29.46</v>
      </c>
      <c r="P7" s="36">
        <v>3630</v>
      </c>
      <c r="Q7" s="36">
        <v>25139</v>
      </c>
      <c r="R7" s="36">
        <v>422.91</v>
      </c>
      <c r="S7" s="36">
        <v>59.44</v>
      </c>
      <c r="T7" s="36">
        <v>7366</v>
      </c>
      <c r="U7" s="36">
        <v>25.95</v>
      </c>
      <c r="V7" s="36">
        <v>283.85000000000002</v>
      </c>
      <c r="W7" s="36">
        <v>92.41</v>
      </c>
      <c r="X7" s="36">
        <v>94.33</v>
      </c>
      <c r="Y7" s="36">
        <v>96.27</v>
      </c>
      <c r="Z7" s="36">
        <v>111.56</v>
      </c>
      <c r="AA7" s="36">
        <v>107.71</v>
      </c>
      <c r="AB7" s="36">
        <v>104.82</v>
      </c>
      <c r="AC7" s="36">
        <v>104.95</v>
      </c>
      <c r="AD7" s="36">
        <v>105.53</v>
      </c>
      <c r="AE7" s="36">
        <v>107.2</v>
      </c>
      <c r="AF7" s="36">
        <v>106.62</v>
      </c>
      <c r="AG7" s="36">
        <v>113.56</v>
      </c>
      <c r="AH7" s="36">
        <v>0</v>
      </c>
      <c r="AI7" s="36">
        <v>0</v>
      </c>
      <c r="AJ7" s="36">
        <v>0</v>
      </c>
      <c r="AK7" s="36">
        <v>0</v>
      </c>
      <c r="AL7" s="36">
        <v>0</v>
      </c>
      <c r="AM7" s="36">
        <v>26.83</v>
      </c>
      <c r="AN7" s="36">
        <v>26.81</v>
      </c>
      <c r="AO7" s="36">
        <v>28.31</v>
      </c>
      <c r="AP7" s="36">
        <v>13.46</v>
      </c>
      <c r="AQ7" s="36">
        <v>12.59</v>
      </c>
      <c r="AR7" s="36">
        <v>0.87</v>
      </c>
      <c r="AS7" s="36">
        <v>3754.11</v>
      </c>
      <c r="AT7" s="36">
        <v>12165.3</v>
      </c>
      <c r="AU7" s="36">
        <v>4535.51</v>
      </c>
      <c r="AV7" s="36">
        <v>1312.77</v>
      </c>
      <c r="AW7" s="36">
        <v>1280.55</v>
      </c>
      <c r="AX7" s="36">
        <v>1197.1099999999999</v>
      </c>
      <c r="AY7" s="36">
        <v>1002.64</v>
      </c>
      <c r="AZ7" s="36">
        <v>1164.51</v>
      </c>
      <c r="BA7" s="36">
        <v>434.72</v>
      </c>
      <c r="BB7" s="36">
        <v>416.14</v>
      </c>
      <c r="BC7" s="36">
        <v>262.74</v>
      </c>
      <c r="BD7" s="36">
        <v>508.1</v>
      </c>
      <c r="BE7" s="36">
        <v>488.11</v>
      </c>
      <c r="BF7" s="36">
        <v>456.68</v>
      </c>
      <c r="BG7" s="36">
        <v>441.79</v>
      </c>
      <c r="BH7" s="36">
        <v>427.47</v>
      </c>
      <c r="BI7" s="36">
        <v>532.29999999999995</v>
      </c>
      <c r="BJ7" s="36">
        <v>520.29999999999995</v>
      </c>
      <c r="BK7" s="36">
        <v>498.27</v>
      </c>
      <c r="BL7" s="36">
        <v>495.76</v>
      </c>
      <c r="BM7" s="36">
        <v>487.22</v>
      </c>
      <c r="BN7" s="36">
        <v>276.38</v>
      </c>
      <c r="BO7" s="36">
        <v>85.84</v>
      </c>
      <c r="BP7" s="36">
        <v>92.29</v>
      </c>
      <c r="BQ7" s="36">
        <v>92.21</v>
      </c>
      <c r="BR7" s="36">
        <v>112.93</v>
      </c>
      <c r="BS7" s="36">
        <v>108.3</v>
      </c>
      <c r="BT7" s="36">
        <v>90.17</v>
      </c>
      <c r="BU7" s="36">
        <v>90.69</v>
      </c>
      <c r="BV7" s="36">
        <v>90.64</v>
      </c>
      <c r="BW7" s="36">
        <v>93.66</v>
      </c>
      <c r="BX7" s="36">
        <v>92.76</v>
      </c>
      <c r="BY7" s="36">
        <v>104.99</v>
      </c>
      <c r="BZ7" s="36">
        <v>233.15</v>
      </c>
      <c r="CA7" s="36">
        <v>215.56</v>
      </c>
      <c r="CB7" s="36">
        <v>217.17</v>
      </c>
      <c r="CC7" s="36">
        <v>177.59</v>
      </c>
      <c r="CD7" s="36">
        <v>185.06</v>
      </c>
      <c r="CE7" s="36">
        <v>210.28</v>
      </c>
      <c r="CF7" s="36">
        <v>211.08</v>
      </c>
      <c r="CG7" s="36">
        <v>213.52</v>
      </c>
      <c r="CH7" s="36">
        <v>208.21</v>
      </c>
      <c r="CI7" s="36">
        <v>208.67</v>
      </c>
      <c r="CJ7" s="36">
        <v>163.72</v>
      </c>
      <c r="CK7" s="36">
        <v>49.67</v>
      </c>
      <c r="CL7" s="36">
        <v>48.66</v>
      </c>
      <c r="CM7" s="36">
        <v>48.03</v>
      </c>
      <c r="CN7" s="36">
        <v>48.55</v>
      </c>
      <c r="CO7" s="36">
        <v>46.47</v>
      </c>
      <c r="CP7" s="36">
        <v>50.49</v>
      </c>
      <c r="CQ7" s="36">
        <v>49.69</v>
      </c>
      <c r="CR7" s="36">
        <v>49.77</v>
      </c>
      <c r="CS7" s="36">
        <v>49.22</v>
      </c>
      <c r="CT7" s="36">
        <v>49.08</v>
      </c>
      <c r="CU7" s="36">
        <v>59.76</v>
      </c>
      <c r="CV7" s="36">
        <v>86.98</v>
      </c>
      <c r="CW7" s="36">
        <v>87.89</v>
      </c>
      <c r="CX7" s="36">
        <v>88.42</v>
      </c>
      <c r="CY7" s="36">
        <v>86.31</v>
      </c>
      <c r="CZ7" s="36">
        <v>88.38</v>
      </c>
      <c r="DA7" s="36">
        <v>78.7</v>
      </c>
      <c r="DB7" s="36">
        <v>80.010000000000005</v>
      </c>
      <c r="DC7" s="36">
        <v>79.98</v>
      </c>
      <c r="DD7" s="36">
        <v>79.48</v>
      </c>
      <c r="DE7" s="36">
        <v>79.3</v>
      </c>
      <c r="DF7" s="36">
        <v>89.95</v>
      </c>
      <c r="DG7" s="36">
        <v>35.49</v>
      </c>
      <c r="DH7" s="36">
        <v>37.86</v>
      </c>
      <c r="DI7" s="36">
        <v>40.200000000000003</v>
      </c>
      <c r="DJ7" s="36">
        <v>46.56</v>
      </c>
      <c r="DK7" s="36">
        <v>49.43</v>
      </c>
      <c r="DL7" s="36">
        <v>34.24</v>
      </c>
      <c r="DM7" s="36">
        <v>35.18</v>
      </c>
      <c r="DN7" s="36">
        <v>36.43</v>
      </c>
      <c r="DO7" s="36">
        <v>46.12</v>
      </c>
      <c r="DP7" s="36">
        <v>47.44</v>
      </c>
      <c r="DQ7" s="36">
        <v>47.18</v>
      </c>
      <c r="DR7" s="36">
        <v>0</v>
      </c>
      <c r="DS7" s="36">
        <v>3.65</v>
      </c>
      <c r="DT7" s="36">
        <v>3.63</v>
      </c>
      <c r="DU7" s="36">
        <v>3.85</v>
      </c>
      <c r="DV7" s="36">
        <v>3.63</v>
      </c>
      <c r="DW7" s="36">
        <v>6.81</v>
      </c>
      <c r="DX7" s="36">
        <v>8.41</v>
      </c>
      <c r="DY7" s="36">
        <v>8.7200000000000006</v>
      </c>
      <c r="DZ7" s="36">
        <v>9.86</v>
      </c>
      <c r="EA7" s="36">
        <v>11.16</v>
      </c>
      <c r="EB7" s="36">
        <v>13.18</v>
      </c>
      <c r="EC7" s="36">
        <v>0</v>
      </c>
      <c r="ED7" s="36">
        <v>0.28999999999999998</v>
      </c>
      <c r="EE7" s="36">
        <v>0.08</v>
      </c>
      <c r="EF7" s="36">
        <v>0</v>
      </c>
      <c r="EG7" s="36">
        <v>0</v>
      </c>
      <c r="EH7" s="36">
        <v>0.82</v>
      </c>
      <c r="EI7" s="36">
        <v>0.66</v>
      </c>
      <c r="EJ7" s="36">
        <v>0.64</v>
      </c>
      <c r="EK7" s="36">
        <v>0.56000000000000005</v>
      </c>
      <c r="EL7" s="36">
        <v>0.65</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98</v>
      </c>
      <c r="C9" s="39" t="s">
        <v>99</v>
      </c>
      <c r="D9" s="39" t="s">
        <v>100</v>
      </c>
      <c r="E9" s="39" t="s">
        <v>101</v>
      </c>
      <c r="F9" s="39" t="s">
        <v>102</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養父市</cp:lastModifiedBy>
  <cp:lastPrinted>2017-02-06T06:29:04Z</cp:lastPrinted>
  <dcterms:created xsi:type="dcterms:W3CDTF">2017-02-01T08:45:23Z</dcterms:created>
  <dcterms:modified xsi:type="dcterms:W3CDTF">2017-02-06T06:29:07Z</dcterms:modified>
  <cp:category/>
</cp:coreProperties>
</file>