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<sst xmlns="http://schemas.openxmlformats.org/spreadsheetml/2006/main" count="221" uniqueCount="111">
  <si>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</si>
  <si>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</si>
  <si>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</si>
  <si>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</si>
  <si>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</si>
  <si>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</si>
  <si>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</si>
  <si>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</si>
  <si>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</si>
  <si>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</si>
  <si>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</si>
  <si>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</si>
  <si>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</si>
  <si>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</si>
  <si>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</si>
  <si>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</si>
  <si>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</si>
  <si>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</si>
  <si>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</si>
  <si>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</si>
  <si>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</si>
  <si>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</si>
  <si>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</si>
  <si>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</si>
  <si>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</si>
  <si>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</si>
  <si>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</si>
  <si>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</si>
  <si>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</si>
  <si>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</si>
  <si>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</si>
  <si>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</si>
  <si>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</si>
  <si>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</si>
  <si>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</si>
  <si>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</si>
  <si>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</si>
  <si>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</si>
  <si>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</si>
  <si>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</si>
  <si>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</si>
  <si>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</si>
  <si>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</si>
  <si>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</si>
  <si>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</si>
  <si>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</si>
  <si>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</si>
  <si>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</si>
  <si>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</si>
  <si>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</si>
  <si>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</si>
  <si>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</si>
  <si>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</si>
  <si>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</si>
  <si>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</si>
  <si>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</si>
  <si>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</si>
  <si>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</si>
  <si>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</si>
  <si>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</si>
  <si>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</si>
  <si>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</si>
  <si>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</si>
  <si>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</si>
  <si>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</si>
  <si>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</si>
  <si>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</si>
  <si>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</si>
  <si>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</si>
  <si>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</si>
  <si>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</si>
  <si>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</si>
  <si>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</si>
  <si>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</si>
  <si>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</si>
  <si>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</si>
  <si>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</si>
  <si>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</si>
  <si>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</si>
  <si>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</si>
  <si>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</si>
  <si>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</si>
  <si>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</si>
  <si>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</si>
  <si>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</si>
  <si>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</si>
  <si>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</si>
  <si>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</si>
  <si>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</si>
  <si>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</si>
  <si>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</si>
  <si>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</si>
  <si>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</si>
  <si>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</si>
  <si>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</si>
  <si>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</si>
  <si>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</si>
  <si>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</si>
  <si>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</si>
  <si>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</si>
  <si>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</si>
  <si>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</si>
  <si>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</si>
  <si>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</si>
  <si>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</si>
  <si>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</si>
  <si>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</si>
  <si>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</si>
  <si>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⑦汚水処理能力に対する一日平均処理水量の割合で、施設利用率は類似団体の平均を下回っています。処理場の統廃合を計画的に進め、より効率的な施設の利用を図ります。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</si>
  <si>
    <t>①、②は公営企業会計非適用のため該当数値なしとなっています。
③現在、耐用年数を迎えている管渠はありません。</t>
    <phoneticPr fontId="4"/>
  </si>
  <si>
    <t>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また、平成28年度中に「経営戦略」を策定し、経営健全化に努めます。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</si>
</sst>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185344"/>
        <c:axId val="481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formatCode="#,##0.00;&quot;△&quot;#,##0.00;&quot;-&quot;">
                  <c:v>0.01</c:v>
                </c:pt>
                <c:pt idx="4">
                  <c:v>0</c:v>
                </c:pt>
              </c:numCache>
            </c:numRef>
          </c:val>
          <c:smooth val="0"/>
        </c:ser>
        <c:dLbls>
          <c:showLegendKey val="0"/>
          <c:showVal val="0"/>
          <c:showCatName val="0"/>
          <c:showSerName val="0"/>
          <c:showPercent val="0"/>
          <c:showBubbleSize val="0"/>
        </c:dLbls>
        <c:marker val="1"/>
        <c:smooth val="0"/>
        <c:axId val="48185344"/>
        <c:axId val="48186496"/>
      </c:lineChart>
      <c:dateAx>
        <c:axId val="48185344"/>
        <c:scaling>
          <c:orientation val="minMax"/>
        </c:scaling>
        <c:delete val="1"/>
        <c:axPos val="b"/>
        <c:numFmt formatCode="ge" sourceLinked="1"/>
        <c:majorTickMark val="none"/>
        <c:minorTickMark val="none"/>
        <c:tickLblPos val="none"/>
        <c:crossAx val="48186496"/>
        <c:crosses val="autoZero"/>
        <c:auto val="1"/>
        <c:lblOffset val="100"/>
        <c:baseTimeUnit val="years"/>
      </c:dateAx>
      <c:valAx>
        <c:axId val="481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53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c:v>
                </c:pt>
                <c:pt idx="1">
                  <c:v>40</c:v>
                </c:pt>
                <c:pt idx="2">
                  <c:v>43.33</c:v>
                </c:pt>
                <c:pt idx="3">
                  <c:v>46.67</c:v>
                </c:pt>
                <c:pt idx="4">
                  <c:v>16.670000000000002</c:v>
                </c:pt>
              </c:numCache>
            </c:numRef>
          </c:val>
        </c:ser>
        <c:dLbls>
          <c:showLegendKey val="0"/>
          <c:showVal val="0"/>
          <c:showCatName val="0"/>
          <c:showSerName val="0"/>
          <c:showPercent val="0"/>
          <c:showBubbleSize val="0"/>
        </c:dLbls>
        <c:gapWidth val="150"/>
        <c:axId val="49352064"/>
        <c:axId val="493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35.64</c:v>
                </c:pt>
                <c:pt idx="3">
                  <c:v>37.950000000000003</c:v>
                </c:pt>
                <c:pt idx="4">
                  <c:v>34.92</c:v>
                </c:pt>
              </c:numCache>
            </c:numRef>
          </c:val>
          <c:smooth val="0"/>
        </c:ser>
        <c:dLbls>
          <c:showLegendKey val="0"/>
          <c:showVal val="0"/>
          <c:showCatName val="0"/>
          <c:showSerName val="0"/>
          <c:showPercent val="0"/>
          <c:showBubbleSize val="0"/>
        </c:dLbls>
        <c:marker val="1"/>
        <c:smooth val="0"/>
        <c:axId val="49352064"/>
        <c:axId val="49358336"/>
      </c:lineChart>
      <c:dateAx>
        <c:axId val="49352064"/>
        <c:scaling>
          <c:orientation val="minMax"/>
        </c:scaling>
        <c:delete val="1"/>
        <c:axPos val="b"/>
        <c:numFmt formatCode="ge" sourceLinked="1"/>
        <c:majorTickMark val="none"/>
        <c:minorTickMark val="none"/>
        <c:tickLblPos val="none"/>
        <c:crossAx val="49358336"/>
        <c:crosses val="autoZero"/>
        <c:auto val="1"/>
        <c:lblOffset val="100"/>
        <c:baseTimeUnit val="years"/>
      </c:dateAx>
      <c:valAx>
        <c:axId val="493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94.87</c:v>
                </c:pt>
                <c:pt idx="1">
                  <c:v>93.02</c:v>
                </c:pt>
                <c:pt idx="2">
                  <c:v>93.18</c:v>
                </c:pt>
                <c:pt idx="3">
                  <c:v>92.86</c:v>
                </c:pt>
                <c:pt idx="4">
                  <c:v>94.87</c:v>
                </c:pt>
              </c:numCache>
            </c:numRef>
          </c:val>
        </c:ser>
        <c:dLbls>
          <c:showLegendKey val="0"/>
          <c:showVal val="0"/>
          <c:showCatName val="0"/>
          <c:showSerName val="0"/>
          <c:showPercent val="0"/>
          <c:showBubbleSize val="0"/>
        </c:dLbls>
        <c:gapWidth val="150"/>
        <c:axId val="49372160"/>
        <c:axId val="494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87.19</c:v>
                </c:pt>
                <c:pt idx="3">
                  <c:v>88.2</c:v>
                </c:pt>
                <c:pt idx="4">
                  <c:v>88.64</c:v>
                </c:pt>
              </c:numCache>
            </c:numRef>
          </c:val>
          <c:smooth val="0"/>
        </c:ser>
        <c:dLbls>
          <c:showLegendKey val="0"/>
          <c:showVal val="0"/>
          <c:showCatName val="0"/>
          <c:showSerName val="0"/>
          <c:showPercent val="0"/>
          <c:showBubbleSize val="0"/>
        </c:dLbls>
        <c:marker val="1"/>
        <c:smooth val="0"/>
        <c:axId val="49372160"/>
        <c:axId val="49403008"/>
      </c:lineChart>
      <c:dateAx>
        <c:axId val="49372160"/>
        <c:scaling>
          <c:orientation val="minMax"/>
        </c:scaling>
        <c:delete val="1"/>
        <c:axPos val="b"/>
        <c:numFmt formatCode="ge" sourceLinked="1"/>
        <c:majorTickMark val="none"/>
        <c:minorTickMark val="none"/>
        <c:tickLblPos val="none"/>
        <c:crossAx val="49403008"/>
        <c:crosses val="autoZero"/>
        <c:auto val="1"/>
        <c:lblOffset val="100"/>
        <c:baseTimeUnit val="years"/>
      </c:dateAx>
      <c:valAx>
        <c:axId val="494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60.66</c:v>
                </c:pt>
                <c:pt idx="1">
                  <c:v>65.72</c:v>
                </c:pt>
                <c:pt idx="2">
                  <c:v>64.87</c:v>
                </c:pt>
                <c:pt idx="3">
                  <c:v>63.93</c:v>
                </c:pt>
                <c:pt idx="4">
                  <c:v>60.17</c:v>
                </c:pt>
              </c:numCache>
            </c:numRef>
          </c:val>
        </c:ser>
        <c:dLbls>
          <c:showLegendKey val="0"/>
          <c:showVal val="0"/>
          <c:showCatName val="0"/>
          <c:showSerName val="0"/>
          <c:showPercent val="0"/>
          <c:showBubbleSize val="0"/>
        </c:dLbls>
        <c:gapWidth val="150"/>
        <c:axId val="48212608"/>
        <c:axId val="482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212608"/>
        <c:axId val="48227072"/>
      </c:lineChart>
      <c:dateAx>
        <c:axId val="48212608"/>
        <c:scaling>
          <c:orientation val="minMax"/>
        </c:scaling>
        <c:delete val="1"/>
        <c:axPos val="b"/>
        <c:numFmt formatCode="ge" sourceLinked="1"/>
        <c:majorTickMark val="none"/>
        <c:minorTickMark val="none"/>
        <c:tickLblPos val="none"/>
        <c:crossAx val="48227072"/>
        <c:crosses val="autoZero"/>
        <c:auto val="1"/>
        <c:lblOffset val="100"/>
        <c:baseTimeUnit val="years"/>
      </c:dateAx>
      <c:valAx>
        <c:axId val="482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031424"/>
        <c:axId val="490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031424"/>
        <c:axId val="49045888"/>
      </c:lineChart>
      <c:dateAx>
        <c:axId val="49031424"/>
        <c:scaling>
          <c:orientation val="minMax"/>
        </c:scaling>
        <c:delete val="1"/>
        <c:axPos val="b"/>
        <c:numFmt formatCode="ge" sourceLinked="1"/>
        <c:majorTickMark val="none"/>
        <c:minorTickMark val="none"/>
        <c:tickLblPos val="none"/>
        <c:crossAx val="49045888"/>
        <c:crosses val="autoZero"/>
        <c:auto val="1"/>
        <c:lblOffset val="100"/>
        <c:baseTimeUnit val="years"/>
      </c:dateAx>
      <c:valAx>
        <c:axId val="490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072000"/>
        <c:axId val="490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072000"/>
        <c:axId val="49086464"/>
      </c:lineChart>
      <c:dateAx>
        <c:axId val="49072000"/>
        <c:scaling>
          <c:orientation val="minMax"/>
        </c:scaling>
        <c:delete val="1"/>
        <c:axPos val="b"/>
        <c:numFmt formatCode="ge" sourceLinked="1"/>
        <c:majorTickMark val="none"/>
        <c:minorTickMark val="none"/>
        <c:tickLblPos val="none"/>
        <c:crossAx val="49086464"/>
        <c:crosses val="autoZero"/>
        <c:auto val="1"/>
        <c:lblOffset val="100"/>
        <c:baseTimeUnit val="years"/>
      </c:dateAx>
      <c:valAx>
        <c:axId val="490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102208"/>
        <c:axId val="491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102208"/>
        <c:axId val="49112576"/>
      </c:lineChart>
      <c:dateAx>
        <c:axId val="49102208"/>
        <c:scaling>
          <c:orientation val="minMax"/>
        </c:scaling>
        <c:delete val="1"/>
        <c:axPos val="b"/>
        <c:numFmt formatCode="ge" sourceLinked="1"/>
        <c:majorTickMark val="none"/>
        <c:minorTickMark val="none"/>
        <c:tickLblPos val="none"/>
        <c:crossAx val="49112576"/>
        <c:crosses val="autoZero"/>
        <c:auto val="1"/>
        <c:lblOffset val="100"/>
        <c:baseTimeUnit val="years"/>
      </c:dateAx>
      <c:valAx>
        <c:axId val="491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143168"/>
        <c:axId val="491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143168"/>
        <c:axId val="49149440"/>
      </c:lineChart>
      <c:dateAx>
        <c:axId val="49143168"/>
        <c:scaling>
          <c:orientation val="minMax"/>
        </c:scaling>
        <c:delete val="1"/>
        <c:axPos val="b"/>
        <c:numFmt formatCode="ge" sourceLinked="1"/>
        <c:majorTickMark val="none"/>
        <c:minorTickMark val="none"/>
        <c:tickLblPos val="none"/>
        <c:crossAx val="49149440"/>
        <c:crosses val="autoZero"/>
        <c:auto val="1"/>
        <c:lblOffset val="100"/>
        <c:baseTimeUnit val="years"/>
      </c:dateAx>
      <c:valAx>
        <c:axId val="491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20068.599999999999</c:v>
                </c:pt>
                <c:pt idx="1">
                  <c:v>18522.78</c:v>
                </c:pt>
                <c:pt idx="2">
                  <c:v>16521.009999999998</c:v>
                </c:pt>
                <c:pt idx="3">
                  <c:v>15969.41</c:v>
                </c:pt>
                <c:pt idx="4">
                  <c:v>4782.0200000000004</c:v>
                </c:pt>
              </c:numCache>
            </c:numRef>
          </c:val>
        </c:ser>
        <c:dLbls>
          <c:showLegendKey val="0"/>
          <c:showVal val="0"/>
          <c:showCatName val="0"/>
          <c:showSerName val="0"/>
          <c:showPercent val="0"/>
          <c:showBubbleSize val="0"/>
        </c:dLbls>
        <c:gapWidth val="150"/>
        <c:axId val="4926156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3189.89</c:v>
                </c:pt>
                <c:pt idx="3">
                  <c:v>2585.83</c:v>
                </c:pt>
                <c:pt idx="4">
                  <c:v>2464.06</c:v>
                </c:pt>
              </c:numCache>
            </c:numRef>
          </c:val>
          <c:smooth val="0"/>
        </c:ser>
        <c:dLbls>
          <c:showLegendKey val="0"/>
          <c:showVal val="0"/>
          <c:showCatName val="0"/>
          <c:showSerName val="0"/>
          <c:showPercent val="0"/>
          <c:showBubbleSize val="0"/>
        </c:dLbls>
        <c:marker val="1"/>
        <c:smooth val="0"/>
        <c:axId val="49261568"/>
        <c:axId val="49263744"/>
      </c:lineChart>
      <c:dateAx>
        <c:axId val="4926156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15.43</c:v>
                </c:pt>
                <c:pt idx="1">
                  <c:v>23.08</c:v>
                </c:pt>
                <c:pt idx="2">
                  <c:v>22.84</c:v>
                </c:pt>
                <c:pt idx="3">
                  <c:v>22.1</c:v>
                </c:pt>
                <c:pt idx="4">
                  <c:v>25.9</c:v>
                </c:pt>
              </c:numCache>
            </c:numRef>
          </c:val>
        </c:ser>
        <c:dLbls>
          <c:showLegendKey val="0"/>
          <c:showVal val="0"/>
          <c:showCatName val="0"/>
          <c:showSerName val="0"/>
          <c:showPercent val="0"/>
          <c:showBubbleSize val="0"/>
        </c:dLbls>
        <c:gapWidth val="150"/>
        <c:axId val="49276032"/>
        <c:axId val="492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27.92</c:v>
                </c:pt>
                <c:pt idx="3">
                  <c:v>31.45</c:v>
                </c:pt>
                <c:pt idx="4">
                  <c:v>32.909999999999997</c:v>
                </c:pt>
              </c:numCache>
            </c:numRef>
          </c:val>
          <c:smooth val="0"/>
        </c:ser>
        <c:dLbls>
          <c:showLegendKey val="0"/>
          <c:showVal val="0"/>
          <c:showCatName val="0"/>
          <c:showSerName val="0"/>
          <c:showPercent val="0"/>
          <c:showBubbleSize val="0"/>
        </c:dLbls>
        <c:marker val="1"/>
        <c:smooth val="0"/>
        <c:axId val="49276032"/>
        <c:axId val="49277952"/>
      </c:lineChart>
      <c:dateAx>
        <c:axId val="49276032"/>
        <c:scaling>
          <c:orientation val="minMax"/>
        </c:scaling>
        <c:delete val="1"/>
        <c:axPos val="b"/>
        <c:numFmt formatCode="ge" sourceLinked="1"/>
        <c:majorTickMark val="none"/>
        <c:minorTickMark val="none"/>
        <c:tickLblPos val="none"/>
        <c:crossAx val="49277952"/>
        <c:crosses val="autoZero"/>
        <c:auto val="1"/>
        <c:lblOffset val="100"/>
        <c:baseTimeUnit val="years"/>
      </c:dateAx>
      <c:valAx>
        <c:axId val="492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1005.13</c:v>
                </c:pt>
                <c:pt idx="1">
                  <c:v>669.82</c:v>
                </c:pt>
                <c:pt idx="2">
                  <c:v>670.2</c:v>
                </c:pt>
                <c:pt idx="3">
                  <c:v>713.51</c:v>
                </c:pt>
                <c:pt idx="4">
                  <c:v>613.69000000000005</c:v>
                </c:pt>
              </c:numCache>
            </c:numRef>
          </c:val>
        </c:ser>
        <c:dLbls>
          <c:showLegendKey val="0"/>
          <c:showVal val="0"/>
          <c:showCatName val="0"/>
          <c:showSerName val="0"/>
          <c:showPercent val="0"/>
          <c:showBubbleSize val="0"/>
        </c:dLbls>
        <c:gapWidth val="150"/>
        <c:axId val="49328512"/>
        <c:axId val="493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602.87</c:v>
                </c:pt>
                <c:pt idx="3">
                  <c:v>588.54999999999995</c:v>
                </c:pt>
                <c:pt idx="4">
                  <c:v>561.54</c:v>
                </c:pt>
              </c:numCache>
            </c:numRef>
          </c:val>
          <c:smooth val="0"/>
        </c:ser>
        <c:dLbls>
          <c:showLegendKey val="0"/>
          <c:showVal val="0"/>
          <c:showCatName val="0"/>
          <c:showSerName val="0"/>
          <c:showPercent val="0"/>
          <c:showBubbleSize val="0"/>
        </c:dLbls>
        <c:marker val="1"/>
        <c:smooth val="0"/>
        <c:axId val="49328512"/>
        <c:axId val="49330432"/>
      </c:lineChart>
      <c:dateAx>
        <c:axId val="49328512"/>
        <c:scaling>
          <c:orientation val="minMax"/>
        </c:scaling>
        <c:delete val="1"/>
        <c:axPos val="b"/>
        <c:numFmt formatCode="ge" sourceLinked="1"/>
        <c:majorTickMark val="none"/>
        <c:minorTickMark val="none"/>
        <c:tickLblPos val="none"/>
        <c:crossAx val="49330432"/>
        <c:crosses val="autoZero"/>
        <c:auto val="1"/>
        <c:lblOffset val="100"/>
        <c:baseTimeUnit val="years"/>
      </c:dateAx>
      <c:valAx>
        <c:axId val="493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5" zoomScaleNormal="100" workbookViewId="0">
      <selection activeCell="BL91" sqref="BL9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I2</v>
      </c>
      <c r="X8" s="46"/>
      <c r="Y8" s="46"/>
      <c r="Z8" s="46"/>
      <c r="AA8" s="46"/>
      <c r="AB8" s="46"/>
      <c r="AC8" s="46"/>
      <c r="AD8" s="3"/>
      <c r="AE8" s="3"/>
      <c r="AF8" s="3"/>
      <c r="AG8" s="3"/>
      <c r="AH8" s="3"/>
      <c r="AI8" s="3"/>
      <c r="AJ8" s="3"/>
      <c r="AK8" s="3"/>
      <c r="AL8" s="47">
        <f>データ!R6</f>
        <v>42948</v>
      </c>
      <c r="AM8" s="47"/>
      <c r="AN8" s="47"/>
      <c r="AO8" s="47"/>
      <c r="AP8" s="47"/>
      <c r="AQ8" s="47"/>
      <c r="AR8" s="47"/>
      <c r="AS8" s="47"/>
      <c r="AT8" s="43">
        <f>データ!S6</f>
        <v>377.59</v>
      </c>
      <c r="AU8" s="43"/>
      <c r="AV8" s="43"/>
      <c r="AW8" s="43"/>
      <c r="AX8" s="43"/>
      <c r="AY8" s="43"/>
      <c r="AZ8" s="43"/>
      <c r="BA8" s="43"/>
      <c r="BB8" s="43">
        <f>データ!T6</f>
        <v>113.74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0.09</v>
      </c>
      <c r="Q10" s="43"/>
      <c r="R10" s="43"/>
      <c r="S10" s="43"/>
      <c r="T10" s="43"/>
      <c r="U10" s="43"/>
      <c r="V10" s="43"/>
      <c r="W10" s="43">
        <f>データ!P6</f>
        <v>140.54</v>
      </c>
      <c r="X10" s="43"/>
      <c r="Y10" s="43"/>
      <c r="Z10" s="43"/>
      <c r="AA10" s="43"/>
      <c r="AB10" s="43"/>
      <c r="AC10" s="43"/>
      <c r="AD10" s="47">
        <f>データ!Q6</f>
        <v>2916</v>
      </c>
      <c r="AE10" s="47"/>
      <c r="AF10" s="47"/>
      <c r="AG10" s="47"/>
      <c r="AH10" s="47"/>
      <c r="AI10" s="47"/>
      <c r="AJ10" s="47"/>
      <c r="AK10" s="2"/>
      <c r="AL10" s="47">
        <f>データ!U6</f>
        <v>39</v>
      </c>
      <c r="AM10" s="47"/>
      <c r="AN10" s="47"/>
      <c r="AO10" s="47"/>
      <c r="AP10" s="47"/>
      <c r="AQ10" s="47"/>
      <c r="AR10" s="47"/>
      <c r="AS10" s="47"/>
      <c r="AT10" s="43">
        <f>データ!V6</f>
        <v>0.02</v>
      </c>
      <c r="AU10" s="43"/>
      <c r="AV10" s="43"/>
      <c r="AW10" s="43"/>
      <c r="AX10" s="43"/>
      <c r="AY10" s="43"/>
      <c r="AZ10" s="43"/>
      <c r="BA10" s="43"/>
      <c r="BB10" s="43">
        <f>データ!W6</f>
        <v>1950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282219</v>
      </c>
      <c r="D6" s="31">
        <f t="shared" si="3"/>
        <v>47</v>
      </c>
      <c r="E6" s="31">
        <f t="shared" si="3"/>
        <v>17</v>
      </c>
      <c r="F6" s="31">
        <f t="shared" si="3"/>
        <v>9</v>
      </c>
      <c r="G6" s="31">
        <f t="shared" si="3"/>
        <v>0</v>
      </c>
      <c r="H6" s="31" t="str">
        <f t="shared" si="3"/>
        <v>兵庫県　篠山市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0.09</v>
      </c>
      <c r="P6" s="32">
        <f t="shared" si="3"/>
        <v>140.54</v>
      </c>
      <c r="Q6" s="32">
        <f t="shared" si="3"/>
        <v>2916</v>
      </c>
      <c r="R6" s="32">
        <f t="shared" si="3"/>
        <v>42948</v>
      </c>
      <c r="S6" s="32">
        <f t="shared" si="3"/>
        <v>377.59</v>
      </c>
      <c r="T6" s="32">
        <f t="shared" si="3"/>
        <v>113.74</v>
      </c>
      <c r="U6" s="32">
        <f t="shared" si="3"/>
        <v>39</v>
      </c>
      <c r="V6" s="32">
        <f t="shared" si="3"/>
        <v>0.02</v>
      </c>
      <c r="W6" s="32">
        <f t="shared" si="3"/>
        <v>1950</v>
      </c>
      <c r="X6" s="33">
        <f>IF(X7="",NA(),X7)</f>
        <v>60.66</v>
      </c>
      <c r="Y6" s="33">
        <f t="shared" ref="Y6:AG6" si="4">IF(Y7="",NA(),Y7)</f>
        <v>65.72</v>
      </c>
      <c r="Z6" s="33">
        <f t="shared" si="4"/>
        <v>64.87</v>
      </c>
      <c r="AA6" s="33">
        <f t="shared" si="4"/>
        <v>63.93</v>
      </c>
      <c r="AB6" s="33">
        <f t="shared" si="4"/>
        <v>60.17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20068.599999999999</v>
      </c>
      <c r="BF6" s="33">
        <f t="shared" ref="BF6:BN6" si="7">IF(BF7="",NA(),BF7)</f>
        <v>18522.78</v>
      </c>
      <c r="BG6" s="33">
        <f t="shared" si="7"/>
        <v>16521.009999999998</v>
      </c>
      <c r="BH6" s="33">
        <f t="shared" si="7"/>
        <v>15969.41</v>
      </c>
      <c r="BI6" s="33">
        <f t="shared" si="7"/>
        <v>4782.0200000000004</v>
      </c>
      <c r="BJ6" s="33">
        <f t="shared" si="7"/>
        <v>2988.96</v>
      </c>
      <c r="BK6" s="33">
        <f t="shared" si="7"/>
        <v>3055.24</v>
      </c>
      <c r="BL6" s="33">
        <f t="shared" si="7"/>
        <v>3189.89</v>
      </c>
      <c r="BM6" s="33">
        <f t="shared" si="7"/>
        <v>2585.83</v>
      </c>
      <c r="BN6" s="33">
        <f t="shared" si="7"/>
        <v>2464.06</v>
      </c>
      <c r="BO6" s="32" t="str">
        <f>IF(BO7="","",IF(BO7="-","【-】","【"&amp;SUBSTITUTE(TEXT(BO7,"#,##0.00"),"-","△")&amp;"】"))</f>
        <v>【2,685.08】</v>
      </c>
      <c r="BP6" s="33">
        <f>IF(BP7="",NA(),BP7)</f>
        <v>15.43</v>
      </c>
      <c r="BQ6" s="33">
        <f t="shared" ref="BQ6:BY6" si="8">IF(BQ7="",NA(),BQ7)</f>
        <v>23.08</v>
      </c>
      <c r="BR6" s="33">
        <f t="shared" si="8"/>
        <v>22.84</v>
      </c>
      <c r="BS6" s="33">
        <f t="shared" si="8"/>
        <v>22.1</v>
      </c>
      <c r="BT6" s="33">
        <f t="shared" si="8"/>
        <v>25.9</v>
      </c>
      <c r="BU6" s="33">
        <f t="shared" si="8"/>
        <v>26.99</v>
      </c>
      <c r="BV6" s="33">
        <f t="shared" si="8"/>
        <v>29.25</v>
      </c>
      <c r="BW6" s="33">
        <f t="shared" si="8"/>
        <v>27.92</v>
      </c>
      <c r="BX6" s="33">
        <f t="shared" si="8"/>
        <v>31.45</v>
      </c>
      <c r="BY6" s="33">
        <f t="shared" si="8"/>
        <v>32.909999999999997</v>
      </c>
      <c r="BZ6" s="32" t="str">
        <f>IF(BZ7="","",IF(BZ7="-","【-】","【"&amp;SUBSTITUTE(TEXT(BZ7,"#,##0.00"),"-","△")&amp;"】"))</f>
        <v>【30.63】</v>
      </c>
      <c r="CA6" s="33">
        <f>IF(CA7="",NA(),CA7)</f>
        <v>1005.13</v>
      </c>
      <c r="CB6" s="33">
        <f t="shared" ref="CB6:CJ6" si="9">IF(CB7="",NA(),CB7)</f>
        <v>669.82</v>
      </c>
      <c r="CC6" s="33">
        <f t="shared" si="9"/>
        <v>670.2</v>
      </c>
      <c r="CD6" s="33">
        <f t="shared" si="9"/>
        <v>713.51</v>
      </c>
      <c r="CE6" s="33">
        <f t="shared" si="9"/>
        <v>613.69000000000005</v>
      </c>
      <c r="CF6" s="33">
        <f t="shared" si="9"/>
        <v>663.6</v>
      </c>
      <c r="CG6" s="33">
        <f t="shared" si="9"/>
        <v>622.30999999999995</v>
      </c>
      <c r="CH6" s="33">
        <f t="shared" si="9"/>
        <v>602.87</v>
      </c>
      <c r="CI6" s="33">
        <f t="shared" si="9"/>
        <v>588.54999999999995</v>
      </c>
      <c r="CJ6" s="33">
        <f t="shared" si="9"/>
        <v>561.54</v>
      </c>
      <c r="CK6" s="32" t="str">
        <f>IF(CK7="","",IF(CK7="-","【-】","【"&amp;SUBSTITUTE(TEXT(CK7,"#,##0.00"),"-","△")&amp;"】"))</f>
        <v>【600.63】</v>
      </c>
      <c r="CL6" s="33">
        <f>IF(CL7="",NA(),CL7)</f>
        <v>40</v>
      </c>
      <c r="CM6" s="33">
        <f t="shared" ref="CM6:CU6" si="10">IF(CM7="",NA(),CM7)</f>
        <v>40</v>
      </c>
      <c r="CN6" s="33">
        <f t="shared" si="10"/>
        <v>43.33</v>
      </c>
      <c r="CO6" s="33">
        <f t="shared" si="10"/>
        <v>46.67</v>
      </c>
      <c r="CP6" s="33">
        <f t="shared" si="10"/>
        <v>16.670000000000002</v>
      </c>
      <c r="CQ6" s="33">
        <f t="shared" si="10"/>
        <v>38.97</v>
      </c>
      <c r="CR6" s="33">
        <f t="shared" si="10"/>
        <v>39.119999999999997</v>
      </c>
      <c r="CS6" s="33">
        <f t="shared" si="10"/>
        <v>35.64</v>
      </c>
      <c r="CT6" s="33">
        <f t="shared" si="10"/>
        <v>37.950000000000003</v>
      </c>
      <c r="CU6" s="33">
        <f t="shared" si="10"/>
        <v>34.92</v>
      </c>
      <c r="CV6" s="32" t="str">
        <f>IF(CV7="","",IF(CV7="-","【-】","【"&amp;SUBSTITUTE(TEXT(CV7,"#,##0.00"),"-","△")&amp;"】"))</f>
        <v>【36.67】</v>
      </c>
      <c r="CW6" s="33">
        <f>IF(CW7="",NA(),CW7)</f>
        <v>94.87</v>
      </c>
      <c r="CX6" s="33">
        <f t="shared" ref="CX6:DF6" si="11">IF(CX7="",NA(),CX7)</f>
        <v>93.02</v>
      </c>
      <c r="CY6" s="33">
        <f t="shared" si="11"/>
        <v>93.18</v>
      </c>
      <c r="CZ6" s="33">
        <f t="shared" si="11"/>
        <v>92.86</v>
      </c>
      <c r="DA6" s="33">
        <f t="shared" si="11"/>
        <v>94.87</v>
      </c>
      <c r="DB6" s="33">
        <f t="shared" si="11"/>
        <v>86.89</v>
      </c>
      <c r="DC6" s="33">
        <f t="shared" si="11"/>
        <v>87.79</v>
      </c>
      <c r="DD6" s="33">
        <f t="shared" si="11"/>
        <v>87.19</v>
      </c>
      <c r="DE6" s="33">
        <f t="shared" si="11"/>
        <v>88.2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3">
        <f t="shared" si="14"/>
        <v>0.01</v>
      </c>
      <c r="EM6" s="32">
        <f t="shared" si="14"/>
        <v>0</v>
      </c>
      <c r="EN6" s="32" t="str">
        <f>IF(EN7="","",IF(EN7="-","【-】","【"&amp;SUBSTITUTE(TEXT(EN7,"#,##0.00"),"-","△")&amp;"】"))</f>
        <v>【0.17】</v>
      </c>
    </row>
    <row r="7" spans="1:144" s="34" customFormat="1">
      <c r="A7" s="26"/>
      <c r="B7" s="35">
        <v>2015</v>
      </c>
      <c r="C7" s="35">
        <v>282219</v>
      </c>
      <c r="D7" s="35">
        <v>47</v>
      </c>
      <c r="E7" s="35">
        <v>17</v>
      </c>
      <c r="F7" s="35">
        <v>9</v>
      </c>
      <c r="G7" s="35">
        <v>0</v>
      </c>
      <c r="H7" s="35" t="s">
        <v>96</v>
      </c>
      <c r="I7" s="35" t="s">
        <v>97</v>
      </c>
      <c r="J7" s="35" t="s">
        <v>98</v>
      </c>
      <c r="K7" s="35" t="s">
        <v>99</v>
      </c>
      <c r="L7" s="35" t="s">
        <v>100</v>
      </c>
      <c r="M7" s="36" t="s">
        <v>101</v>
      </c>
      <c r="N7" s="36" t="s">
        <v>102</v>
      </c>
      <c r="O7" s="36">
        <v>0.09</v>
      </c>
      <c r="P7" s="36">
        <v>140.54</v>
      </c>
      <c r="Q7" s="36">
        <v>2916</v>
      </c>
      <c r="R7" s="36">
        <v>42948</v>
      </c>
      <c r="S7" s="36">
        <v>377.59</v>
      </c>
      <c r="T7" s="36">
        <v>113.74</v>
      </c>
      <c r="U7" s="36">
        <v>39</v>
      </c>
      <c r="V7" s="36">
        <v>0.02</v>
      </c>
      <c r="W7" s="36">
        <v>1950</v>
      </c>
      <c r="X7" s="36">
        <v>60.66</v>
      </c>
      <c r="Y7" s="36">
        <v>65.72</v>
      </c>
      <c r="Z7" s="36">
        <v>64.87</v>
      </c>
      <c r="AA7" s="36">
        <v>63.93</v>
      </c>
      <c r="AB7" s="36">
        <v>60.17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20068.599999999999</v>
      </c>
      <c r="BF7" s="36">
        <v>18522.78</v>
      </c>
      <c r="BG7" s="36">
        <v>16521.009999999998</v>
      </c>
      <c r="BH7" s="36">
        <v>15969.41</v>
      </c>
      <c r="BI7" s="36">
        <v>4782.0200000000004</v>
      </c>
      <c r="BJ7" s="36">
        <v>2988.96</v>
      </c>
      <c r="BK7" s="36">
        <v>3055.24</v>
      </c>
      <c r="BL7" s="36">
        <v>3189.89</v>
      </c>
      <c r="BM7" s="36">
        <v>2585.83</v>
      </c>
      <c r="BN7" s="36">
        <v>2464.06</v>
      </c>
      <c r="BO7" s="36">
        <v>2685.08</v>
      </c>
      <c r="BP7" s="36">
        <v>15.43</v>
      </c>
      <c r="BQ7" s="36">
        <v>23.08</v>
      </c>
      <c r="BR7" s="36">
        <v>22.84</v>
      </c>
      <c r="BS7" s="36">
        <v>22.1</v>
      </c>
      <c r="BT7" s="36">
        <v>25.9</v>
      </c>
      <c r="BU7" s="36">
        <v>26.99</v>
      </c>
      <c r="BV7" s="36">
        <v>29.25</v>
      </c>
      <c r="BW7" s="36">
        <v>27.92</v>
      </c>
      <c r="BX7" s="36">
        <v>31.45</v>
      </c>
      <c r="BY7" s="36">
        <v>32.909999999999997</v>
      </c>
      <c r="BZ7" s="36">
        <v>30.63</v>
      </c>
      <c r="CA7" s="36">
        <v>1005.13</v>
      </c>
      <c r="CB7" s="36">
        <v>669.82</v>
      </c>
      <c r="CC7" s="36">
        <v>670.2</v>
      </c>
      <c r="CD7" s="36">
        <v>713.51</v>
      </c>
      <c r="CE7" s="36">
        <v>613.69000000000005</v>
      </c>
      <c r="CF7" s="36">
        <v>663.6</v>
      </c>
      <c r="CG7" s="36">
        <v>622.30999999999995</v>
      </c>
      <c r="CH7" s="36">
        <v>602.87</v>
      </c>
      <c r="CI7" s="36">
        <v>588.54999999999995</v>
      </c>
      <c r="CJ7" s="36">
        <v>561.54</v>
      </c>
      <c r="CK7" s="36">
        <v>600.63</v>
      </c>
      <c r="CL7" s="36">
        <v>40</v>
      </c>
      <c r="CM7" s="36">
        <v>40</v>
      </c>
      <c r="CN7" s="36">
        <v>43.33</v>
      </c>
      <c r="CO7" s="36">
        <v>46.67</v>
      </c>
      <c r="CP7" s="36">
        <v>16.670000000000002</v>
      </c>
      <c r="CQ7" s="36">
        <v>38.97</v>
      </c>
      <c r="CR7" s="36">
        <v>39.119999999999997</v>
      </c>
      <c r="CS7" s="36">
        <v>35.64</v>
      </c>
      <c r="CT7" s="36">
        <v>37.950000000000003</v>
      </c>
      <c r="CU7" s="36">
        <v>34.92</v>
      </c>
      <c r="CV7" s="36">
        <v>36.67</v>
      </c>
      <c r="CW7" s="36">
        <v>94.87</v>
      </c>
      <c r="CX7" s="36">
        <v>93.02</v>
      </c>
      <c r="CY7" s="36">
        <v>93.18</v>
      </c>
      <c r="CZ7" s="36">
        <v>92.86</v>
      </c>
      <c r="DA7" s="36">
        <v>94.87</v>
      </c>
      <c r="DB7" s="36">
        <v>86.89</v>
      </c>
      <c r="DC7" s="36">
        <v>87.79</v>
      </c>
      <c r="DD7" s="36">
        <v>87.19</v>
      </c>
      <c r="DE7" s="36">
        <v>88.2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0.01</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2017-02-08T03:20:45Z</dcterms:created>
  <dcterms:modified xsi:type="dcterms:W3CDTF">2017-02-13T00:02:22Z</dcterms:modified>
</cp:coreProperties>
</file>