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水道部\02　管理G\＜下水＞42.経営比較分析表\ｈ27決算に係るもの\03差替えに係る再提出一式\"/>
    </mc:Choice>
  </mc:AlternateContent>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AD10" i="4" s="1"/>
  <c r="P6" i="5"/>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<sst xmlns="http://schemas.openxmlformats.org/spreadsheetml/2006/main" count="225" uniqueCount="110">
  <si>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</si>
  <si>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</si>
  <si>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</si>
  <si>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</si>
  <si>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</si>
  <si>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</si>
  <si>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</si>
  <si>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</si>
  <si>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</si>
  <si>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</si>
  <si>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</si>
  <si>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</si>
  <si>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</si>
  <si>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</si>
  <si>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</si>
  <si>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</si>
  <si>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</si>
  <si>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</si>
  <si>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</si>
  <si>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</si>
  <si>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</si>
  <si>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</si>
  <si>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</si>
  <si>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</si>
  <si>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</si>
  <si>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</si>
  <si>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</si>
  <si>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</si>
  <si>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</si>
  <si>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</si>
  <si>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</si>
  <si>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</si>
  <si>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</si>
  <si>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</si>
  <si>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</si>
  <si>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</si>
  <si>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</si>
  <si>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</si>
  <si>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</si>
  <si>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</si>
  <si>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</si>
  <si>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</si>
  <si>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</si>
  <si>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</si>
  <si>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</si>
  <si>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</si>
  <si>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</si>
  <si>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</si>
  <si>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</si>
  <si>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</si>
  <si>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</si>
  <si>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</si>
  <si>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</si>
  <si>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</si>
  <si>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</si>
  <si>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</si>
  <si>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</si>
  <si>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</si>
  <si>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</si>
  <si>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</si>
  <si>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</si>
  <si>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</si>
  <si>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</si>
  <si>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</si>
  <si>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</si>
  <si>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</si>
  <si>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</si>
  <si>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</si>
  <si>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</si>
  <si>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</si>
  <si>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</si>
  <si>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</si>
  <si>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</si>
  <si>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</si>
  <si>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</si>
  <si>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</si>
  <si>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</si>
  <si>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</si>
  <si>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</si>
  <si>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</si>
  <si>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</si>
  <si>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</si>
  <si>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</si>
  <si>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</si>
  <si>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</si>
  <si>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</si>
  <si>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</si>
  <si>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</si>
  <si>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</si>
  <si>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</si>
  <si>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</si>
  <si>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</si>
  <si>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</si>
  <si>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</si>
  <si>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</si>
  <si>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</si>
  <si>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小野市</t>
  </si>
  <si>
    <t>法適用</t>
  </si>
  <si>
    <t>下水道事業</t>
  </si>
  <si>
    <t>公共下水道</t>
  </si>
  <si>
    <t>Cc2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</si>
  <si>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</si>
  <si>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</si>
  <si>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</si>
  <si>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</si>
  <si>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</si>
  <si>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</si>
  <si>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①経常収支比率
経常収支は黒字である。今後も経費の削減に努め、健全経営を続けていく。
②累積欠損金比率
平均値を上回っている。使用料の改定等で経営の改善を図り累積欠損金の削減に努める。
③流動比率
会計制度の見直しにより、当年度償還金が流動負債に分類されたため、数値が極端に小さくなっている。
④企業債残高対事業規模比率
平均値を大きく下回っている。投資については必要性を十分に検討した上で計画的に実施していく。
⑤経費回収率
100%をやや上回っている。今後も経費の削減に努めつつ、使用料の見直しについては随時検討を行っていく。
⑥汚水処理原価
平均値を下回っている。今後も維持管理経費の削減に努める。
⑦施設利用率
処理施設を保有していない。
⑧水洗化率
平均値を大きく上回っており、公共用水域の水質保全が保たれている。更なる向上を図るため100％を目指した取り組みを推進していく。
</t>
    <rPh sb="8" eb="10">
      <t>ケイジョウ</t>
    </rPh>
    <rPh sb="10" eb="12">
      <t>シュウシ</t>
    </rPh>
    <rPh sb="13" eb="15">
      <t>クロジ</t>
    </rPh>
    <rPh sb="19" eb="21">
      <t>コンゴ</t>
    </rPh>
    <rPh sb="22" eb="24">
      <t>ケイヒ</t>
    </rPh>
    <rPh sb="25" eb="27">
      <t>サクゲン</t>
    </rPh>
    <rPh sb="28" eb="29">
      <t>ツト</t>
    </rPh>
    <rPh sb="31" eb="33">
      <t>ケンゼン</t>
    </rPh>
    <rPh sb="33" eb="35">
      <t>ケイエイ</t>
    </rPh>
    <rPh sb="36" eb="37">
      <t>ツヅ</t>
    </rPh>
    <rPh sb="56" eb="57">
      <t>ウエ</t>
    </rPh>
    <rPh sb="79" eb="81">
      <t>ルイセキ</t>
    </rPh>
    <rPh sb="81" eb="84">
      <t>ケッソンキン</t>
    </rPh>
    <rPh sb="85" eb="87">
      <t>サクゲン</t>
    </rPh>
    <rPh sb="88" eb="89">
      <t>ツト</t>
    </rPh>
    <rPh sb="96" eb="98">
      <t>ヒリツ</t>
    </rPh>
    <rPh sb="228" eb="230">
      <t>コンゴ</t>
    </rPh>
    <rPh sb="231" eb="233">
      <t>ケイヒ</t>
    </rPh>
    <rPh sb="234" eb="236">
      <t>サクゲン</t>
    </rPh>
    <rPh sb="237" eb="238">
      <t>ツト</t>
    </rPh>
    <rPh sb="246" eb="248">
      <t>ミナオ</t>
    </rPh>
    <rPh sb="254" eb="256">
      <t>ズイジ</t>
    </rPh>
    <rPh sb="256" eb="258">
      <t>ケントウ</t>
    </rPh>
    <rPh sb="259" eb="260">
      <t>オコナ</t>
    </rPh>
    <rPh sb="285" eb="287">
      <t>コンゴ</t>
    </rPh>
    <rPh sb="290" eb="292">
      <t>カンリ</t>
    </rPh>
    <phoneticPr fontId="4"/>
  </si>
  <si>
    <t xml:space="preserve">①有形固定資産減価償却率
下水道整備から日が浅く、減価償却は進んでいない。
②管渠老朽化率
管渠は耐用年数を経過していない。
③管渠改善率
管渠の改善（更新・改良・維持）は行っていない。管渠の改善については必要性を十分に検討し、計画的に進めていく。
</t>
    <phoneticPr fontId="4"/>
  </si>
  <si>
    <t xml:space="preserve">経常収支比率は改善されたが、累積欠損金比率は依然として高い。今後も経費の削減に努め、健全経営を継続していく。
管渠については耐用年数を経過しておらず、更新投資を急ぐ必要はないものの、長寿命化を含めた各種の投資については、費用対効果等を含めて総合的に判断しながら計画的に進めていく。
</t>
    <rPh sb="7" eb="9">
      <t>カイゼン</t>
    </rPh>
    <rPh sb="22" eb="24">
      <t>イゼン</t>
    </rPh>
    <rPh sb="27" eb="28">
      <t>タカ</t>
    </rPh>
    <rPh sb="30" eb="32">
      <t>コンゴ</t>
    </rPh>
    <rPh sb="39" eb="40">
      <t>ツト</t>
    </rPh>
    <rPh sb="42" eb="44">
      <t>ケンゼン</t>
    </rPh>
    <rPh sb="44" eb="46">
      <t>ケイエイ</t>
    </rPh>
    <rPh sb="47" eb="49">
      <t>ケイゾク</t>
    </rPh>
    <rPh sb="55" eb="57">
      <t>カンキョ</t>
    </rPh>
    <rPh sb="62" eb="64">
      <t>タイヨウ</t>
    </rPh>
    <rPh sb="64" eb="66">
      <t>ネンスウ</t>
    </rPh>
    <rPh sb="67" eb="69">
      <t>ケイカ</t>
    </rPh>
    <rPh sb="75" eb="77">
      <t>コウシン</t>
    </rPh>
    <rPh sb="77" eb="79">
      <t>トウシ</t>
    </rPh>
    <rPh sb="91" eb="92">
      <t>チョウ</t>
    </rPh>
    <rPh sb="92" eb="95">
      <t>ジュミョウカ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</si>
</sst>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6761024"/>
        <c:axId val="146294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146761024"/>
        <c:axId val="146294328"/>
      </c:lineChart>
      <c:dateAx>
        <c:axId val="146761024"/>
        <c:scaling>
          <c:orientation val="minMax"/>
        </c:scaling>
        <c:delete val="1"/>
        <c:axPos val="b"/>
        <c:numFmt formatCode="ge" sourceLinked="1"/>
        <c:majorTickMark val="none"/>
        <c:minorTickMark val="none"/>
        <c:tickLblPos val="none"/>
        <c:crossAx val="146294328"/>
        <c:crosses val="autoZero"/>
        <c:auto val="1"/>
        <c:lblOffset val="100"/>
        <c:baseTimeUnit val="years"/>
      </c:dateAx>
      <c:valAx>
        <c:axId val="146294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6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5991256"/>
        <c:axId val="147753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145991256"/>
        <c:axId val="147753016"/>
      </c:lineChart>
      <c:dateAx>
        <c:axId val="145991256"/>
        <c:scaling>
          <c:orientation val="minMax"/>
        </c:scaling>
        <c:delete val="1"/>
        <c:axPos val="b"/>
        <c:numFmt formatCode="ge" sourceLinked="1"/>
        <c:majorTickMark val="none"/>
        <c:minorTickMark val="none"/>
        <c:tickLblPos val="none"/>
        <c:crossAx val="147753016"/>
        <c:crosses val="autoZero"/>
        <c:auto val="1"/>
        <c:lblOffset val="100"/>
        <c:baseTimeUnit val="years"/>
      </c:dateAx>
      <c:valAx>
        <c:axId val="147753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991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96.17</c:v>
                </c:pt>
                <c:pt idx="1">
                  <c:v>96.57</c:v>
                </c:pt>
                <c:pt idx="2">
                  <c:v>96.73</c:v>
                </c:pt>
                <c:pt idx="3">
                  <c:v>97.16</c:v>
                </c:pt>
                <c:pt idx="4">
                  <c:v>97.18</c:v>
                </c:pt>
              </c:numCache>
            </c:numRef>
          </c:val>
        </c:ser>
        <c:dLbls>
          <c:showLegendKey val="0"/>
          <c:showVal val="0"/>
          <c:showCatName val="0"/>
          <c:showSerName val="0"/>
          <c:showPercent val="0"/>
          <c:showBubbleSize val="0"/>
        </c:dLbls>
        <c:gapWidth val="150"/>
        <c:axId val="147754192"/>
        <c:axId val="147754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147754192"/>
        <c:axId val="147754584"/>
      </c:lineChart>
      <c:dateAx>
        <c:axId val="147754192"/>
        <c:scaling>
          <c:orientation val="minMax"/>
        </c:scaling>
        <c:delete val="1"/>
        <c:axPos val="b"/>
        <c:numFmt formatCode="ge" sourceLinked="1"/>
        <c:majorTickMark val="none"/>
        <c:minorTickMark val="none"/>
        <c:tickLblPos val="none"/>
        <c:crossAx val="147754584"/>
        <c:crosses val="autoZero"/>
        <c:auto val="1"/>
        <c:lblOffset val="100"/>
        <c:baseTimeUnit val="years"/>
      </c:dateAx>
      <c:valAx>
        <c:axId val="147754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75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95.46</c:v>
                </c:pt>
                <c:pt idx="1">
                  <c:v>98.27</c:v>
                </c:pt>
                <c:pt idx="2">
                  <c:v>97.94</c:v>
                </c:pt>
                <c:pt idx="3">
                  <c:v>99.48</c:v>
                </c:pt>
                <c:pt idx="4">
                  <c:v>113.75</c:v>
                </c:pt>
              </c:numCache>
            </c:numRef>
          </c:val>
        </c:ser>
        <c:dLbls>
          <c:showLegendKey val="0"/>
          <c:showVal val="0"/>
          <c:showCatName val="0"/>
          <c:showSerName val="0"/>
          <c:showPercent val="0"/>
          <c:showBubbleSize val="0"/>
        </c:dLbls>
        <c:gapWidth val="150"/>
        <c:axId val="147375440"/>
        <c:axId val="14733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101.09</c:v>
                </c:pt>
                <c:pt idx="1">
                  <c:v>102.83</c:v>
                </c:pt>
                <c:pt idx="2">
                  <c:v>102.73</c:v>
                </c:pt>
                <c:pt idx="3">
                  <c:v>108.56</c:v>
                </c:pt>
                <c:pt idx="4">
                  <c:v>109.12</c:v>
                </c:pt>
              </c:numCache>
            </c:numRef>
          </c:val>
          <c:smooth val="0"/>
        </c:ser>
        <c:dLbls>
          <c:showLegendKey val="0"/>
          <c:showVal val="0"/>
          <c:showCatName val="0"/>
          <c:showSerName val="0"/>
          <c:showPercent val="0"/>
          <c:showBubbleSize val="0"/>
        </c:dLbls>
        <c:marker val="1"/>
        <c:smooth val="0"/>
        <c:axId val="147375440"/>
        <c:axId val="147333120"/>
      </c:lineChart>
      <c:dateAx>
        <c:axId val="147375440"/>
        <c:scaling>
          <c:orientation val="minMax"/>
        </c:scaling>
        <c:delete val="1"/>
        <c:axPos val="b"/>
        <c:numFmt formatCode="ge" sourceLinked="1"/>
        <c:majorTickMark val="none"/>
        <c:minorTickMark val="none"/>
        <c:tickLblPos val="none"/>
        <c:crossAx val="147333120"/>
        <c:crosses val="autoZero"/>
        <c:auto val="1"/>
        <c:lblOffset val="100"/>
        <c:baseTimeUnit val="years"/>
      </c:dateAx>
      <c:valAx>
        <c:axId val="14733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37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14.3</c:v>
                </c:pt>
                <c:pt idx="1">
                  <c:v>16.43</c:v>
                </c:pt>
                <c:pt idx="2">
                  <c:v>15.5</c:v>
                </c:pt>
                <c:pt idx="3">
                  <c:v>24.45</c:v>
                </c:pt>
                <c:pt idx="4">
                  <c:v>26.57</c:v>
                </c:pt>
              </c:numCache>
            </c:numRef>
          </c:val>
        </c:ser>
        <c:dLbls>
          <c:showLegendKey val="0"/>
          <c:showVal val="0"/>
          <c:showCatName val="0"/>
          <c:showSerName val="0"/>
          <c:showPercent val="0"/>
          <c:showBubbleSize val="0"/>
        </c:dLbls>
        <c:gapWidth val="150"/>
        <c:axId val="147414504"/>
        <c:axId val="147416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11.9</c:v>
                </c:pt>
                <c:pt idx="1">
                  <c:v>10.46</c:v>
                </c:pt>
                <c:pt idx="2">
                  <c:v>11.39</c:v>
                </c:pt>
                <c:pt idx="3">
                  <c:v>21.28</c:v>
                </c:pt>
                <c:pt idx="4">
                  <c:v>23.95</c:v>
                </c:pt>
              </c:numCache>
            </c:numRef>
          </c:val>
          <c:smooth val="0"/>
        </c:ser>
        <c:dLbls>
          <c:showLegendKey val="0"/>
          <c:showVal val="0"/>
          <c:showCatName val="0"/>
          <c:showSerName val="0"/>
          <c:showPercent val="0"/>
          <c:showBubbleSize val="0"/>
        </c:dLbls>
        <c:marker val="1"/>
        <c:smooth val="0"/>
        <c:axId val="147414504"/>
        <c:axId val="147416936"/>
      </c:lineChart>
      <c:dateAx>
        <c:axId val="147414504"/>
        <c:scaling>
          <c:orientation val="minMax"/>
        </c:scaling>
        <c:delete val="1"/>
        <c:axPos val="b"/>
        <c:numFmt formatCode="ge" sourceLinked="1"/>
        <c:majorTickMark val="none"/>
        <c:minorTickMark val="none"/>
        <c:tickLblPos val="none"/>
        <c:crossAx val="147416936"/>
        <c:crosses val="autoZero"/>
        <c:auto val="1"/>
        <c:lblOffset val="100"/>
        <c:baseTimeUnit val="years"/>
      </c:dateAx>
      <c:valAx>
        <c:axId val="147416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414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7387376"/>
        <c:axId val="147471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
                  <c:v>0</c:v>
                </c:pt>
                <c:pt idx="1">
                  <c:v>0.66</c:v>
                </c:pt>
                <c:pt idx="2">
                  <c:v>0.78</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147387376"/>
        <c:axId val="147471688"/>
      </c:lineChart>
      <c:dateAx>
        <c:axId val="147387376"/>
        <c:scaling>
          <c:orientation val="minMax"/>
        </c:scaling>
        <c:delete val="1"/>
        <c:axPos val="b"/>
        <c:numFmt formatCode="ge" sourceLinked="1"/>
        <c:majorTickMark val="none"/>
        <c:minorTickMark val="none"/>
        <c:tickLblPos val="none"/>
        <c:crossAx val="147471688"/>
        <c:crosses val="autoZero"/>
        <c:auto val="1"/>
        <c:lblOffset val="100"/>
        <c:baseTimeUnit val="years"/>
      </c:dateAx>
      <c:valAx>
        <c:axId val="147471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38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184.97</c:v>
                </c:pt>
                <c:pt idx="1">
                  <c:v>158.28</c:v>
                </c:pt>
                <c:pt idx="2">
                  <c:v>158.62</c:v>
                </c:pt>
                <c:pt idx="3">
                  <c:v>159.88999999999999</c:v>
                </c:pt>
                <c:pt idx="4">
                  <c:v>131.02000000000001</c:v>
                </c:pt>
              </c:numCache>
            </c:numRef>
          </c:val>
        </c:ser>
        <c:dLbls>
          <c:showLegendKey val="0"/>
          <c:showVal val="0"/>
          <c:showCatName val="0"/>
          <c:showSerName val="0"/>
          <c:showPercent val="0"/>
          <c:showBubbleSize val="0"/>
        </c:dLbls>
        <c:gapWidth val="150"/>
        <c:axId val="147541464"/>
        <c:axId val="14599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174.36</c:v>
                </c:pt>
                <c:pt idx="1">
                  <c:v>146.78</c:v>
                </c:pt>
                <c:pt idx="2">
                  <c:v>149.66</c:v>
                </c:pt>
                <c:pt idx="3">
                  <c:v>100.32</c:v>
                </c:pt>
                <c:pt idx="4">
                  <c:v>116.49</c:v>
                </c:pt>
              </c:numCache>
            </c:numRef>
          </c:val>
          <c:smooth val="0"/>
        </c:ser>
        <c:dLbls>
          <c:showLegendKey val="0"/>
          <c:showVal val="0"/>
          <c:showCatName val="0"/>
          <c:showSerName val="0"/>
          <c:showPercent val="0"/>
          <c:showBubbleSize val="0"/>
        </c:dLbls>
        <c:marker val="1"/>
        <c:smooth val="0"/>
        <c:axId val="147541464"/>
        <c:axId val="145991648"/>
      </c:lineChart>
      <c:dateAx>
        <c:axId val="147541464"/>
        <c:scaling>
          <c:orientation val="minMax"/>
        </c:scaling>
        <c:delete val="1"/>
        <c:axPos val="b"/>
        <c:numFmt formatCode="ge" sourceLinked="1"/>
        <c:majorTickMark val="none"/>
        <c:minorTickMark val="none"/>
        <c:tickLblPos val="none"/>
        <c:crossAx val="145991648"/>
        <c:crosses val="autoZero"/>
        <c:auto val="1"/>
        <c:lblOffset val="100"/>
        <c:baseTimeUnit val="years"/>
      </c:dateAx>
      <c:valAx>
        <c:axId val="14599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541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115.53</c:v>
                </c:pt>
                <c:pt idx="1">
                  <c:v>132.08000000000001</c:v>
                </c:pt>
                <c:pt idx="2">
                  <c:v>101.73</c:v>
                </c:pt>
                <c:pt idx="3">
                  <c:v>11.75</c:v>
                </c:pt>
                <c:pt idx="4">
                  <c:v>15.13</c:v>
                </c:pt>
              </c:numCache>
            </c:numRef>
          </c:val>
        </c:ser>
        <c:dLbls>
          <c:showLegendKey val="0"/>
          <c:showVal val="0"/>
          <c:showCatName val="0"/>
          <c:showSerName val="0"/>
          <c:showPercent val="0"/>
          <c:showBubbleSize val="0"/>
        </c:dLbls>
        <c:gapWidth val="150"/>
        <c:axId val="147812456"/>
        <c:axId val="14781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118.8</c:v>
                </c:pt>
                <c:pt idx="1">
                  <c:v>151.6</c:v>
                </c:pt>
                <c:pt idx="2">
                  <c:v>246.4</c:v>
                </c:pt>
                <c:pt idx="3">
                  <c:v>49.23</c:v>
                </c:pt>
                <c:pt idx="4">
                  <c:v>44.37</c:v>
                </c:pt>
              </c:numCache>
            </c:numRef>
          </c:val>
          <c:smooth val="0"/>
        </c:ser>
        <c:dLbls>
          <c:showLegendKey val="0"/>
          <c:showVal val="0"/>
          <c:showCatName val="0"/>
          <c:showSerName val="0"/>
          <c:showPercent val="0"/>
          <c:showBubbleSize val="0"/>
        </c:dLbls>
        <c:marker val="1"/>
        <c:smooth val="0"/>
        <c:axId val="147812456"/>
        <c:axId val="147812848"/>
      </c:lineChart>
      <c:dateAx>
        <c:axId val="147812456"/>
        <c:scaling>
          <c:orientation val="minMax"/>
        </c:scaling>
        <c:delete val="1"/>
        <c:axPos val="b"/>
        <c:numFmt formatCode="ge" sourceLinked="1"/>
        <c:majorTickMark val="none"/>
        <c:minorTickMark val="none"/>
        <c:tickLblPos val="none"/>
        <c:crossAx val="147812848"/>
        <c:crosses val="autoZero"/>
        <c:auto val="1"/>
        <c:lblOffset val="100"/>
        <c:baseTimeUnit val="years"/>
      </c:dateAx>
      <c:valAx>
        <c:axId val="14781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812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608.67999999999995</c:v>
                </c:pt>
                <c:pt idx="1">
                  <c:v>490.22</c:v>
                </c:pt>
                <c:pt idx="2">
                  <c:v>435.97</c:v>
                </c:pt>
                <c:pt idx="3">
                  <c:v>388.45</c:v>
                </c:pt>
                <c:pt idx="4">
                  <c:v>327.05</c:v>
                </c:pt>
              </c:numCache>
            </c:numRef>
          </c:val>
        </c:ser>
        <c:dLbls>
          <c:showLegendKey val="0"/>
          <c:showVal val="0"/>
          <c:showCatName val="0"/>
          <c:showSerName val="0"/>
          <c:showPercent val="0"/>
          <c:showBubbleSize val="0"/>
        </c:dLbls>
        <c:gapWidth val="150"/>
        <c:axId val="147814024"/>
        <c:axId val="14781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147814024"/>
        <c:axId val="147814416"/>
      </c:lineChart>
      <c:dateAx>
        <c:axId val="147814024"/>
        <c:scaling>
          <c:orientation val="minMax"/>
        </c:scaling>
        <c:delete val="1"/>
        <c:axPos val="b"/>
        <c:numFmt formatCode="ge" sourceLinked="1"/>
        <c:majorTickMark val="none"/>
        <c:minorTickMark val="none"/>
        <c:tickLblPos val="none"/>
        <c:crossAx val="147814416"/>
        <c:crosses val="autoZero"/>
        <c:auto val="1"/>
        <c:lblOffset val="100"/>
        <c:baseTimeUnit val="years"/>
      </c:dateAx>
      <c:valAx>
        <c:axId val="14781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814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105.44</c:v>
                </c:pt>
                <c:pt idx="1">
                  <c:v>105.56</c:v>
                </c:pt>
                <c:pt idx="2">
                  <c:v>106.47</c:v>
                </c:pt>
                <c:pt idx="3">
                  <c:v>105.3</c:v>
                </c:pt>
                <c:pt idx="4">
                  <c:v>128.16</c:v>
                </c:pt>
              </c:numCache>
            </c:numRef>
          </c:val>
        </c:ser>
        <c:dLbls>
          <c:showLegendKey val="0"/>
          <c:showVal val="0"/>
          <c:showCatName val="0"/>
          <c:showSerName val="0"/>
          <c:showPercent val="0"/>
          <c:showBubbleSize val="0"/>
        </c:dLbls>
        <c:gapWidth val="150"/>
        <c:axId val="147815592"/>
        <c:axId val="14775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147815592"/>
        <c:axId val="147751840"/>
      </c:lineChart>
      <c:dateAx>
        <c:axId val="147815592"/>
        <c:scaling>
          <c:orientation val="minMax"/>
        </c:scaling>
        <c:delete val="1"/>
        <c:axPos val="b"/>
        <c:numFmt formatCode="ge" sourceLinked="1"/>
        <c:majorTickMark val="none"/>
        <c:minorTickMark val="none"/>
        <c:tickLblPos val="none"/>
        <c:crossAx val="147751840"/>
        <c:crosses val="autoZero"/>
        <c:auto val="1"/>
        <c:lblOffset val="100"/>
        <c:baseTimeUnit val="years"/>
      </c:dateAx>
      <c:valAx>
        <c:axId val="14775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815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129.43</c:v>
                </c:pt>
                <c:pt idx="1">
                  <c:v>151.69999999999999</c:v>
                </c:pt>
                <c:pt idx="2">
                  <c:v>151.80000000000001</c:v>
                </c:pt>
                <c:pt idx="3">
                  <c:v>155.75</c:v>
                </c:pt>
                <c:pt idx="4">
                  <c:v>128.71</c:v>
                </c:pt>
              </c:numCache>
            </c:numRef>
          </c:val>
        </c:ser>
        <c:dLbls>
          <c:showLegendKey val="0"/>
          <c:showVal val="0"/>
          <c:showCatName val="0"/>
          <c:showSerName val="0"/>
          <c:showPercent val="0"/>
          <c:showBubbleSize val="0"/>
        </c:dLbls>
        <c:gapWidth val="150"/>
        <c:axId val="145990864"/>
        <c:axId val="145990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145990864"/>
        <c:axId val="145990472"/>
      </c:lineChart>
      <c:dateAx>
        <c:axId val="145990864"/>
        <c:scaling>
          <c:orientation val="minMax"/>
        </c:scaling>
        <c:delete val="1"/>
        <c:axPos val="b"/>
        <c:numFmt formatCode="ge" sourceLinked="1"/>
        <c:majorTickMark val="none"/>
        <c:minorTickMark val="none"/>
        <c:tickLblPos val="none"/>
        <c:crossAx val="145990472"/>
        <c:crosses val="autoZero"/>
        <c:auto val="1"/>
        <c:lblOffset val="100"/>
        <c:baseTimeUnit val="years"/>
      </c:dateAx>
      <c:valAx>
        <c:axId val="14599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99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55" zoomScaleNormal="55"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小野市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49319</v>
      </c>
      <c r="AM8" s="64"/>
      <c r="AN8" s="64"/>
      <c r="AO8" s="64"/>
      <c r="AP8" s="64"/>
      <c r="AQ8" s="64"/>
      <c r="AR8" s="64"/>
      <c r="AS8" s="64"/>
      <c r="AT8" s="63">
        <f>データ!S6</f>
        <v>92.94</v>
      </c>
      <c r="AU8" s="63"/>
      <c r="AV8" s="63"/>
      <c r="AW8" s="63"/>
      <c r="AX8" s="63"/>
      <c r="AY8" s="63"/>
      <c r="AZ8" s="63"/>
      <c r="BA8" s="63"/>
      <c r="BB8" s="63">
        <f>データ!T6</f>
        <v>530.65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48.69</v>
      </c>
      <c r="J10" s="63"/>
      <c r="K10" s="63"/>
      <c r="L10" s="63"/>
      <c r="M10" s="63"/>
      <c r="N10" s="63"/>
      <c r="O10" s="63"/>
      <c r="P10" s="63">
        <f>データ!O6</f>
        <v>33.090000000000003</v>
      </c>
      <c r="Q10" s="63"/>
      <c r="R10" s="63"/>
      <c r="S10" s="63"/>
      <c r="T10" s="63"/>
      <c r="U10" s="63"/>
      <c r="V10" s="63"/>
      <c r="W10" s="63">
        <f>データ!P6</f>
        <v>81.77</v>
      </c>
      <c r="X10" s="63"/>
      <c r="Y10" s="63"/>
      <c r="Z10" s="63"/>
      <c r="AA10" s="63"/>
      <c r="AB10" s="63"/>
      <c r="AC10" s="63"/>
      <c r="AD10" s="64">
        <f>データ!Q6</f>
        <v>2376</v>
      </c>
      <c r="AE10" s="64"/>
      <c r="AF10" s="64"/>
      <c r="AG10" s="64"/>
      <c r="AH10" s="64"/>
      <c r="AI10" s="64"/>
      <c r="AJ10" s="64"/>
      <c r="AK10" s="2"/>
      <c r="AL10" s="64">
        <f>データ!U6</f>
        <v>16267</v>
      </c>
      <c r="AM10" s="64"/>
      <c r="AN10" s="64"/>
      <c r="AO10" s="64"/>
      <c r="AP10" s="64"/>
      <c r="AQ10" s="64"/>
      <c r="AR10" s="64"/>
      <c r="AS10" s="64"/>
      <c r="AT10" s="63">
        <f>データ!V6</f>
        <v>4.62</v>
      </c>
      <c r="AU10" s="63"/>
      <c r="AV10" s="63"/>
      <c r="AW10" s="63"/>
      <c r="AX10" s="63"/>
      <c r="AY10" s="63"/>
      <c r="AZ10" s="63"/>
      <c r="BA10" s="63"/>
      <c r="BB10" s="63">
        <f>データ!W6</f>
        <v>3521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282189</v>
      </c>
      <c r="D6" s="31">
        <f t="shared" si="3"/>
        <v>46</v>
      </c>
      <c r="E6" s="31">
        <f t="shared" si="3"/>
        <v>17</v>
      </c>
      <c r="F6" s="31">
        <f t="shared" si="3"/>
        <v>1</v>
      </c>
      <c r="G6" s="31">
        <f t="shared" si="3"/>
        <v>0</v>
      </c>
      <c r="H6" s="31" t="str">
        <f t="shared" si="3"/>
        <v>兵庫県　小野市</v>
      </c>
      <c r="I6" s="31" t="str">
        <f t="shared" si="3"/>
        <v>法適用</v>
      </c>
      <c r="J6" s="31" t="str">
        <f t="shared" si="3"/>
        <v>下水道事業</v>
      </c>
      <c r="K6" s="31" t="str">
        <f t="shared" si="3"/>
        <v>公共下水道</v>
      </c>
      <c r="L6" s="31" t="str">
        <f t="shared" si="3"/>
        <v>Cc2</v>
      </c>
      <c r="M6" s="32" t="str">
        <f t="shared" si="3"/>
        <v>-</v>
      </c>
      <c r="N6" s="32">
        <f t="shared" si="3"/>
        <v>48.69</v>
      </c>
      <c r="O6" s="32">
        <f t="shared" si="3"/>
        <v>33.090000000000003</v>
      </c>
      <c r="P6" s="32">
        <f t="shared" si="3"/>
        <v>81.77</v>
      </c>
      <c r="Q6" s="32">
        <f t="shared" si="3"/>
        <v>2376</v>
      </c>
      <c r="R6" s="32">
        <f t="shared" si="3"/>
        <v>49319</v>
      </c>
      <c r="S6" s="32">
        <f t="shared" si="3"/>
        <v>92.94</v>
      </c>
      <c r="T6" s="32">
        <f t="shared" si="3"/>
        <v>530.65</v>
      </c>
      <c r="U6" s="32">
        <f t="shared" si="3"/>
        <v>16267</v>
      </c>
      <c r="V6" s="32">
        <f t="shared" si="3"/>
        <v>4.62</v>
      </c>
      <c r="W6" s="32">
        <f t="shared" si="3"/>
        <v>3521</v>
      </c>
      <c r="X6" s="33">
        <f>IF(X7="",NA(),X7)</f>
        <v>95.46</v>
      </c>
      <c r="Y6" s="33">
        <f t="shared" ref="Y6:AG6" si="4">IF(Y7="",NA(),Y7)</f>
        <v>98.27</v>
      </c>
      <c r="Z6" s="33">
        <f t="shared" si="4"/>
        <v>97.94</v>
      </c>
      <c r="AA6" s="33">
        <f t="shared" si="4"/>
        <v>99.48</v>
      </c>
      <c r="AB6" s="33">
        <f t="shared" si="4"/>
        <v>113.75</v>
      </c>
      <c r="AC6" s="33">
        <f t="shared" si="4"/>
        <v>101.09</v>
      </c>
      <c r="AD6" s="33">
        <f t="shared" si="4"/>
        <v>102.83</v>
      </c>
      <c r="AE6" s="33">
        <f t="shared" si="4"/>
        <v>102.73</v>
      </c>
      <c r="AF6" s="33">
        <f t="shared" si="4"/>
        <v>108.56</v>
      </c>
      <c r="AG6" s="33">
        <f t="shared" si="4"/>
        <v>109.12</v>
      </c>
      <c r="AH6" s="32" t="str">
        <f>IF(AH7="","",IF(AH7="-","【-】","【"&amp;SUBSTITUTE(TEXT(AH7,"#,##0.00"),"-","△")&amp;"】"))</f>
        <v>【108.23】</v>
      </c>
      <c r="AI6" s="33">
        <f>IF(AI7="",NA(),AI7)</f>
        <v>184.97</v>
      </c>
      <c r="AJ6" s="33">
        <f t="shared" ref="AJ6:AR6" si="5">IF(AJ7="",NA(),AJ7)</f>
        <v>158.28</v>
      </c>
      <c r="AK6" s="33">
        <f t="shared" si="5"/>
        <v>158.62</v>
      </c>
      <c r="AL6" s="33">
        <f t="shared" si="5"/>
        <v>159.88999999999999</v>
      </c>
      <c r="AM6" s="33">
        <f t="shared" si="5"/>
        <v>131.02000000000001</v>
      </c>
      <c r="AN6" s="33">
        <f t="shared" si="5"/>
        <v>174.36</v>
      </c>
      <c r="AO6" s="33">
        <f t="shared" si="5"/>
        <v>146.78</v>
      </c>
      <c r="AP6" s="33">
        <f t="shared" si="5"/>
        <v>149.66</v>
      </c>
      <c r="AQ6" s="33">
        <f t="shared" si="5"/>
        <v>100.32</v>
      </c>
      <c r="AR6" s="33">
        <f t="shared" si="5"/>
        <v>116.49</v>
      </c>
      <c r="AS6" s="32" t="str">
        <f>IF(AS7="","",IF(AS7="-","【-】","【"&amp;SUBSTITUTE(TEXT(AS7,"#,##0.00"),"-","△")&amp;"】"))</f>
        <v>【4.45】</v>
      </c>
      <c r="AT6" s="33">
        <f>IF(AT7="",NA(),AT7)</f>
        <v>115.53</v>
      </c>
      <c r="AU6" s="33">
        <f t="shared" ref="AU6:BC6" si="6">IF(AU7="",NA(),AU7)</f>
        <v>132.08000000000001</v>
      </c>
      <c r="AV6" s="33">
        <f t="shared" si="6"/>
        <v>101.73</v>
      </c>
      <c r="AW6" s="33">
        <f t="shared" si="6"/>
        <v>11.75</v>
      </c>
      <c r="AX6" s="33">
        <f t="shared" si="6"/>
        <v>15.13</v>
      </c>
      <c r="AY6" s="33">
        <f t="shared" si="6"/>
        <v>118.8</v>
      </c>
      <c r="AZ6" s="33">
        <f t="shared" si="6"/>
        <v>151.6</v>
      </c>
      <c r="BA6" s="33">
        <f t="shared" si="6"/>
        <v>246.4</v>
      </c>
      <c r="BB6" s="33">
        <f t="shared" si="6"/>
        <v>49.23</v>
      </c>
      <c r="BC6" s="33">
        <f t="shared" si="6"/>
        <v>44.37</v>
      </c>
      <c r="BD6" s="32" t="str">
        <f>IF(BD7="","",IF(BD7="-","【-】","【"&amp;SUBSTITUTE(TEXT(BD7,"#,##0.00"),"-","△")&amp;"】"))</f>
        <v>【57.41】</v>
      </c>
      <c r="BE6" s="33">
        <f>IF(BE7="",NA(),BE7)</f>
        <v>608.67999999999995</v>
      </c>
      <c r="BF6" s="33">
        <f t="shared" ref="BF6:BN6" si="7">IF(BF7="",NA(),BF7)</f>
        <v>490.22</v>
      </c>
      <c r="BG6" s="33">
        <f t="shared" si="7"/>
        <v>435.97</v>
      </c>
      <c r="BH6" s="33">
        <f t="shared" si="7"/>
        <v>388.45</v>
      </c>
      <c r="BI6" s="33">
        <f t="shared" si="7"/>
        <v>327.05</v>
      </c>
      <c r="BJ6" s="33">
        <f t="shared" si="7"/>
        <v>1334.01</v>
      </c>
      <c r="BK6" s="33">
        <f t="shared" si="7"/>
        <v>1273.52</v>
      </c>
      <c r="BL6" s="33">
        <f t="shared" si="7"/>
        <v>1209.95</v>
      </c>
      <c r="BM6" s="33">
        <f t="shared" si="7"/>
        <v>1136.5</v>
      </c>
      <c r="BN6" s="33">
        <f t="shared" si="7"/>
        <v>1118.56</v>
      </c>
      <c r="BO6" s="32" t="str">
        <f>IF(BO7="","",IF(BO7="-","【-】","【"&amp;SUBSTITUTE(TEXT(BO7,"#,##0.00"),"-","△")&amp;"】"))</f>
        <v>【763.62】</v>
      </c>
      <c r="BP6" s="33">
        <f>IF(BP7="",NA(),BP7)</f>
        <v>105.44</v>
      </c>
      <c r="BQ6" s="33">
        <f t="shared" ref="BQ6:BY6" si="8">IF(BQ7="",NA(),BQ7)</f>
        <v>105.56</v>
      </c>
      <c r="BR6" s="33">
        <f t="shared" si="8"/>
        <v>106.47</v>
      </c>
      <c r="BS6" s="33">
        <f t="shared" si="8"/>
        <v>105.3</v>
      </c>
      <c r="BT6" s="33">
        <f t="shared" si="8"/>
        <v>128.16</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129.43</v>
      </c>
      <c r="CB6" s="33">
        <f t="shared" ref="CB6:CJ6" si="9">IF(CB7="",NA(),CB7)</f>
        <v>151.69999999999999</v>
      </c>
      <c r="CC6" s="33">
        <f t="shared" si="9"/>
        <v>151.80000000000001</v>
      </c>
      <c r="CD6" s="33">
        <f t="shared" si="9"/>
        <v>155.75</v>
      </c>
      <c r="CE6" s="33">
        <f t="shared" si="9"/>
        <v>128.71</v>
      </c>
      <c r="CF6" s="33">
        <f t="shared" si="9"/>
        <v>224.83</v>
      </c>
      <c r="CG6" s="33">
        <f t="shared" si="9"/>
        <v>224.94</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53.79</v>
      </c>
      <c r="CR6" s="33">
        <f t="shared" si="10"/>
        <v>55.41</v>
      </c>
      <c r="CS6" s="33">
        <f t="shared" si="10"/>
        <v>55.81</v>
      </c>
      <c r="CT6" s="33">
        <f t="shared" si="10"/>
        <v>54.44</v>
      </c>
      <c r="CU6" s="33">
        <f t="shared" si="10"/>
        <v>54.67</v>
      </c>
      <c r="CV6" s="32" t="str">
        <f>IF(CV7="","",IF(CV7="-","【-】","【"&amp;SUBSTITUTE(TEXT(CV7,"#,##0.00"),"-","△")&amp;"】"))</f>
        <v>【60.01】</v>
      </c>
      <c r="CW6" s="33">
        <f>IF(CW7="",NA(),CW7)</f>
        <v>96.17</v>
      </c>
      <c r="CX6" s="33">
        <f t="shared" ref="CX6:DF6" si="11">IF(CX7="",NA(),CX7)</f>
        <v>96.57</v>
      </c>
      <c r="CY6" s="33">
        <f t="shared" si="11"/>
        <v>96.73</v>
      </c>
      <c r="CZ6" s="33">
        <f t="shared" si="11"/>
        <v>97.16</v>
      </c>
      <c r="DA6" s="33">
        <f t="shared" si="11"/>
        <v>97.18</v>
      </c>
      <c r="DB6" s="33">
        <f t="shared" si="11"/>
        <v>83.76</v>
      </c>
      <c r="DC6" s="33">
        <f t="shared" si="11"/>
        <v>84.12</v>
      </c>
      <c r="DD6" s="33">
        <f t="shared" si="11"/>
        <v>84.41</v>
      </c>
      <c r="DE6" s="33">
        <f t="shared" si="11"/>
        <v>84.2</v>
      </c>
      <c r="DF6" s="33">
        <f t="shared" si="11"/>
        <v>83.8</v>
      </c>
      <c r="DG6" s="32" t="str">
        <f>IF(DG7="","",IF(DG7="-","【-】","【"&amp;SUBSTITUTE(TEXT(DG7,"#,##0.00"),"-","△")&amp;"】"))</f>
        <v>【94.73】</v>
      </c>
      <c r="DH6" s="33">
        <f>IF(DH7="",NA(),DH7)</f>
        <v>14.3</v>
      </c>
      <c r="DI6" s="33">
        <f t="shared" ref="DI6:DQ6" si="12">IF(DI7="",NA(),DI7)</f>
        <v>16.43</v>
      </c>
      <c r="DJ6" s="33">
        <f t="shared" si="12"/>
        <v>15.5</v>
      </c>
      <c r="DK6" s="33">
        <f t="shared" si="12"/>
        <v>24.45</v>
      </c>
      <c r="DL6" s="33">
        <f t="shared" si="12"/>
        <v>26.57</v>
      </c>
      <c r="DM6" s="33">
        <f t="shared" si="12"/>
        <v>11.9</v>
      </c>
      <c r="DN6" s="33">
        <f t="shared" si="12"/>
        <v>10.46</v>
      </c>
      <c r="DO6" s="33">
        <f t="shared" si="12"/>
        <v>11.39</v>
      </c>
      <c r="DP6" s="33">
        <f t="shared" si="12"/>
        <v>21.28</v>
      </c>
      <c r="DQ6" s="33">
        <f t="shared" si="12"/>
        <v>23.95</v>
      </c>
      <c r="DR6" s="32" t="str">
        <f>IF(DR7="","",IF(DR7="-","【-】","【"&amp;SUBSTITUTE(TEXT(DR7,"#,##0.00"),"-","△")&amp;"】"))</f>
        <v>【36.85】</v>
      </c>
      <c r="DS6" s="32">
        <f>IF(DS7="",NA(),DS7)</f>
        <v>0</v>
      </c>
      <c r="DT6" s="32">
        <f t="shared" ref="DT6:EB6" si="13">IF(DT7="",NA(),DT7)</f>
        <v>0</v>
      </c>
      <c r="DU6" s="32">
        <f t="shared" si="13"/>
        <v>0</v>
      </c>
      <c r="DV6" s="32">
        <f t="shared" si="13"/>
        <v>0</v>
      </c>
      <c r="DW6" s="32">
        <f t="shared" si="13"/>
        <v>0</v>
      </c>
      <c r="DX6" s="32">
        <f t="shared" si="13"/>
        <v>0</v>
      </c>
      <c r="DY6" s="33">
        <f t="shared" si="13"/>
        <v>0.66</v>
      </c>
      <c r="DZ6" s="33">
        <f t="shared" si="13"/>
        <v>0.78</v>
      </c>
      <c r="EA6" s="32">
        <f t="shared" si="13"/>
        <v>0</v>
      </c>
      <c r="EB6" s="32">
        <f t="shared" si="13"/>
        <v>0</v>
      </c>
      <c r="EC6" s="32" t="str">
        <f>IF(EC7="","",IF(EC7="-","【-】","【"&amp;SUBSTITUTE(TEXT(EC7,"#,##0.00"),"-","△")&amp;"】"))</f>
        <v>【4.56】</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7" s="34" customFormat="1">
      <c r="A7" s="26"/>
      <c r="B7" s="35">
        <v>2015</v>
      </c>
      <c r="C7" s="35">
        <v>282189</v>
      </c>
      <c r="D7" s="35">
        <v>46</v>
      </c>
      <c r="E7" s="35">
        <v>17</v>
      </c>
      <c r="F7" s="35">
        <v>1</v>
      </c>
      <c r="G7" s="35">
        <v>0</v>
      </c>
      <c r="H7" s="35" t="s">
        <v>96</v>
      </c>
      <c r="I7" s="35" t="s">
        <v>97</v>
      </c>
      <c r="J7" s="35" t="s">
        <v>98</v>
      </c>
      <c r="K7" s="35" t="s">
        <v>99</v>
      </c>
      <c r="L7" s="35" t="s">
        <v>100</v>
      </c>
      <c r="M7" s="36" t="s">
        <v>101</v>
      </c>
      <c r="N7" s="36">
        <v>48.69</v>
      </c>
      <c r="O7" s="36">
        <v>33.090000000000003</v>
      </c>
      <c r="P7" s="36">
        <v>81.77</v>
      </c>
      <c r="Q7" s="36">
        <v>2376</v>
      </c>
      <c r="R7" s="36">
        <v>49319</v>
      </c>
      <c r="S7" s="36">
        <v>92.94</v>
      </c>
      <c r="T7" s="36">
        <v>530.65</v>
      </c>
      <c r="U7" s="36">
        <v>16267</v>
      </c>
      <c r="V7" s="36">
        <v>4.62</v>
      </c>
      <c r="W7" s="36">
        <v>3521</v>
      </c>
      <c r="X7" s="36">
        <v>95.46</v>
      </c>
      <c r="Y7" s="36">
        <v>98.27</v>
      </c>
      <c r="Z7" s="36">
        <v>97.94</v>
      </c>
      <c r="AA7" s="36">
        <v>99.48</v>
      </c>
      <c r="AB7" s="36">
        <v>113.75</v>
      </c>
      <c r="AC7" s="36">
        <v>101.09</v>
      </c>
      <c r="AD7" s="36">
        <v>102.83</v>
      </c>
      <c r="AE7" s="36">
        <v>102.73</v>
      </c>
      <c r="AF7" s="36">
        <v>108.56</v>
      </c>
      <c r="AG7" s="36">
        <v>109.12</v>
      </c>
      <c r="AH7" s="36">
        <v>108.23</v>
      </c>
      <c r="AI7" s="36">
        <v>184.97</v>
      </c>
      <c r="AJ7" s="36">
        <v>158.28</v>
      </c>
      <c r="AK7" s="36">
        <v>158.62</v>
      </c>
      <c r="AL7" s="36">
        <v>159.88999999999999</v>
      </c>
      <c r="AM7" s="36">
        <v>131.02000000000001</v>
      </c>
      <c r="AN7" s="36">
        <v>174.36</v>
      </c>
      <c r="AO7" s="36">
        <v>146.78</v>
      </c>
      <c r="AP7" s="36">
        <v>149.66</v>
      </c>
      <c r="AQ7" s="36">
        <v>100.32</v>
      </c>
      <c r="AR7" s="36">
        <v>116.49</v>
      </c>
      <c r="AS7" s="36">
        <v>4.45</v>
      </c>
      <c r="AT7" s="36">
        <v>115.53</v>
      </c>
      <c r="AU7" s="36">
        <v>132.08000000000001</v>
      </c>
      <c r="AV7" s="36">
        <v>101.73</v>
      </c>
      <c r="AW7" s="36">
        <v>11.75</v>
      </c>
      <c r="AX7" s="36">
        <v>15.13</v>
      </c>
      <c r="AY7" s="36">
        <v>118.8</v>
      </c>
      <c r="AZ7" s="36">
        <v>151.6</v>
      </c>
      <c r="BA7" s="36">
        <v>246.4</v>
      </c>
      <c r="BB7" s="36">
        <v>49.23</v>
      </c>
      <c r="BC7" s="36">
        <v>44.37</v>
      </c>
      <c r="BD7" s="36">
        <v>57.41</v>
      </c>
      <c r="BE7" s="36">
        <v>608.67999999999995</v>
      </c>
      <c r="BF7" s="36">
        <v>490.22</v>
      </c>
      <c r="BG7" s="36">
        <v>435.97</v>
      </c>
      <c r="BH7" s="36">
        <v>388.45</v>
      </c>
      <c r="BI7" s="36">
        <v>327.05</v>
      </c>
      <c r="BJ7" s="36">
        <v>1334.01</v>
      </c>
      <c r="BK7" s="36">
        <v>1273.52</v>
      </c>
      <c r="BL7" s="36">
        <v>1209.95</v>
      </c>
      <c r="BM7" s="36">
        <v>1136.5</v>
      </c>
      <c r="BN7" s="36">
        <v>1118.56</v>
      </c>
      <c r="BO7" s="36">
        <v>763.62</v>
      </c>
      <c r="BP7" s="36">
        <v>105.44</v>
      </c>
      <c r="BQ7" s="36">
        <v>105.56</v>
      </c>
      <c r="BR7" s="36">
        <v>106.47</v>
      </c>
      <c r="BS7" s="36">
        <v>105.3</v>
      </c>
      <c r="BT7" s="36">
        <v>128.16</v>
      </c>
      <c r="BU7" s="36">
        <v>67.14</v>
      </c>
      <c r="BV7" s="36">
        <v>67.849999999999994</v>
      </c>
      <c r="BW7" s="36">
        <v>69.48</v>
      </c>
      <c r="BX7" s="36">
        <v>71.650000000000006</v>
      </c>
      <c r="BY7" s="36">
        <v>72.33</v>
      </c>
      <c r="BZ7" s="36">
        <v>98.53</v>
      </c>
      <c r="CA7" s="36">
        <v>129.43</v>
      </c>
      <c r="CB7" s="36">
        <v>151.69999999999999</v>
      </c>
      <c r="CC7" s="36">
        <v>151.80000000000001</v>
      </c>
      <c r="CD7" s="36">
        <v>155.75</v>
      </c>
      <c r="CE7" s="36">
        <v>128.71</v>
      </c>
      <c r="CF7" s="36">
        <v>224.83</v>
      </c>
      <c r="CG7" s="36">
        <v>224.94</v>
      </c>
      <c r="CH7" s="36">
        <v>220.67</v>
      </c>
      <c r="CI7" s="36">
        <v>217.82</v>
      </c>
      <c r="CJ7" s="36">
        <v>215.28</v>
      </c>
      <c r="CK7" s="36">
        <v>139.69999999999999</v>
      </c>
      <c r="CL7" s="36" t="s">
        <v>101</v>
      </c>
      <c r="CM7" s="36" t="s">
        <v>101</v>
      </c>
      <c r="CN7" s="36" t="s">
        <v>101</v>
      </c>
      <c r="CO7" s="36" t="s">
        <v>101</v>
      </c>
      <c r="CP7" s="36" t="s">
        <v>101</v>
      </c>
      <c r="CQ7" s="36">
        <v>53.79</v>
      </c>
      <c r="CR7" s="36">
        <v>55.41</v>
      </c>
      <c r="CS7" s="36">
        <v>55.81</v>
      </c>
      <c r="CT7" s="36">
        <v>54.44</v>
      </c>
      <c r="CU7" s="36">
        <v>54.67</v>
      </c>
      <c r="CV7" s="36">
        <v>60.01</v>
      </c>
      <c r="CW7" s="36">
        <v>96.17</v>
      </c>
      <c r="CX7" s="36">
        <v>96.57</v>
      </c>
      <c r="CY7" s="36">
        <v>96.73</v>
      </c>
      <c r="CZ7" s="36">
        <v>97.16</v>
      </c>
      <c r="DA7" s="36">
        <v>97.18</v>
      </c>
      <c r="DB7" s="36">
        <v>83.76</v>
      </c>
      <c r="DC7" s="36">
        <v>84.12</v>
      </c>
      <c r="DD7" s="36">
        <v>84.41</v>
      </c>
      <c r="DE7" s="36">
        <v>84.2</v>
      </c>
      <c r="DF7" s="36">
        <v>83.8</v>
      </c>
      <c r="DG7" s="36">
        <v>94.73</v>
      </c>
      <c r="DH7" s="36">
        <v>14.3</v>
      </c>
      <c r="DI7" s="36">
        <v>16.43</v>
      </c>
      <c r="DJ7" s="36">
        <v>15.5</v>
      </c>
      <c r="DK7" s="36">
        <v>24.45</v>
      </c>
      <c r="DL7" s="36">
        <v>26.57</v>
      </c>
      <c r="DM7" s="36">
        <v>11.9</v>
      </c>
      <c r="DN7" s="36">
        <v>10.46</v>
      </c>
      <c r="DO7" s="36">
        <v>11.39</v>
      </c>
      <c r="DP7" s="36">
        <v>21.28</v>
      </c>
      <c r="DQ7" s="36">
        <v>23.95</v>
      </c>
      <c r="DR7" s="36">
        <v>36.85</v>
      </c>
      <c r="DS7" s="36">
        <v>0</v>
      </c>
      <c r="DT7" s="36">
        <v>0</v>
      </c>
      <c r="DU7" s="36">
        <v>0</v>
      </c>
      <c r="DV7" s="36">
        <v>0</v>
      </c>
      <c r="DW7" s="36">
        <v>0</v>
      </c>
      <c r="DX7" s="36">
        <v>0</v>
      </c>
      <c r="DY7" s="36">
        <v>0.66</v>
      </c>
      <c r="DZ7" s="36">
        <v>0.78</v>
      </c>
      <c r="EA7" s="36">
        <v>0</v>
      </c>
      <c r="EB7" s="36">
        <v>0</v>
      </c>
      <c r="EC7" s="36">
        <v>4.5599999999999996</v>
      </c>
      <c r="ED7" s="36">
        <v>0</v>
      </c>
      <c r="EE7" s="36">
        <v>0</v>
      </c>
      <c r="EF7" s="36">
        <v>0</v>
      </c>
      <c r="EG7" s="36">
        <v>0</v>
      </c>
      <c r="EH7" s="36">
        <v>0</v>
      </c>
      <c r="EI7" s="36">
        <v>0.01</v>
      </c>
      <c r="EJ7" s="36">
        <v>0.1</v>
      </c>
      <c r="EK7" s="36">
        <v>7.0000000000000007E-2</v>
      </c>
      <c r="EL7" s="36">
        <v>0.04</v>
      </c>
      <c r="EM7" s="36">
        <v>0.11</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Yoshioka</cp:lastModifiedBy>
  <dcterms:created xsi:type="dcterms:W3CDTF">2017-02-08T02:36:42Z</dcterms:created>
  <dcterms:modified xsi:type="dcterms:W3CDTF">2017-02-14T00:03:21Z</dcterms:modified>
  <cp:category/>
</cp:coreProperties>
</file>