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<sst xmlns="http://schemas.openxmlformats.org/spreadsheetml/2006/main" count="225" uniqueCount="109">
  <si>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</si>
  <si>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</si>
  <si>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</si>
  <si>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</si>
  <si>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</si>
  <si>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</si>
  <si>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</si>
  <si>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</si>
  <si>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</si>
  <si>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</si>
  <si>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</si>
  <si>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</si>
  <si>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</si>
  <si>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</si>
  <si>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</si>
  <si>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</si>
  <si>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</si>
  <si>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</si>
  <si>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</si>
  <si>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</si>
  <si>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</si>
  <si>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</si>
  <si>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</si>
  <si>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</si>
  <si>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</si>
  <si>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</si>
  <si>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</si>
  <si>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</si>
  <si>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</si>
  <si>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</si>
  <si>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</si>
  <si>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</si>
  <si>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</si>
  <si>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</si>
  <si>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</si>
  <si>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</si>
  <si>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</si>
  <si>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</si>
  <si>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</si>
  <si>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</si>
  <si>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</si>
  <si>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</si>
  <si>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</si>
  <si>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</si>
  <si>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</si>
  <si>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</si>
  <si>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</si>
  <si>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</si>
  <si>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</si>
  <si>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</si>
  <si>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</si>
  <si>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</si>
  <si>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</si>
  <si>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</si>
  <si>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</si>
  <si>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</si>
  <si>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</si>
  <si>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</si>
  <si>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</si>
  <si>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</si>
  <si>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</si>
  <si>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</si>
  <si>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</si>
  <si>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</si>
  <si>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</si>
  <si>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</si>
  <si>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</si>
  <si>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</si>
  <si>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</si>
  <si>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</si>
  <si>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</si>
  <si>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</si>
  <si>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</si>
  <si>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</si>
  <si>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</si>
  <si>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</si>
  <si>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</si>
  <si>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</si>
  <si>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</si>
  <si>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</si>
  <si>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</si>
  <si>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</si>
  <si>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</si>
  <si>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</si>
  <si>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</si>
  <si>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</si>
  <si>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</si>
  <si>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</si>
  <si>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</si>
  <si>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</si>
  <si>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</si>
  <si>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</si>
  <si>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</si>
  <si>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</si>
  <si>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</si>
  <si>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川西市</t>
  </si>
  <si>
    <t>法適用</t>
  </si>
  <si>
    <t>下水道事業</t>
  </si>
  <si>
    <t>公共下水道</t>
  </si>
  <si>
    <t>Ab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</si>
  <si>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</si>
  <si>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</si>
  <si>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</si>
  <si>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</si>
  <si>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</si>
  <si>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</si>
  <si>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現状の管渠老朽化率は0％ですが、昭和40年代に開発された大規模団地をはじめとし、多くの管渠がまもなく耐用年数を超過することとなります。
　そのため、現在行っている長寿命化工事や、日常の点検業務を継続していきます。</t>
    <phoneticPr fontId="4"/>
  </si>
  <si>
    <t>　これからも管渠の更生工事や施設の長寿命化工事などを継続して行うために、財源としてはこれまでどおり国庫補助金や企業債などを活用していきますが、利益剰余金の処分や減債積立金の取崩しを行うことで、企業債残高の減少を図って、健全な経営を目指していきます。</t>
    <phoneticPr fontId="4"/>
  </si>
  <si>
    <t>　川西市は、広域的に運営している猪名川流域下水道事業に参画しているため、平成27年度の⑥汚水処理原価は75.64円/㎥で類似団体の平均値より40.51円/㎥安く、⑤経費回収率は154.16％と、全て使用料で回収すべき経費を賄えており、①経常収支比率も122.12％で黒字経営であり、③流動比率も125.21％と短期的な支払能力を確保できている状況です。
　しかし、これまでの設備投資は、主に企業債、国庫補助金、市からの繰入金などの財源によって賄われてきたため、④企業債残高対事業規模比率が744.81％と減少傾向ではあるものの高い数値であり、企業債残高が多額なことが課題となっています。
　また、これまで管渠を整備した結果、平成27年度の⑧水洗化率は99.32％となり、衛生的な生活環境の向上や公共用水域の水質保全に貢献しています。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</si>
</sst>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0.19</c:v>
                </c:pt>
                <c:pt idx="1">
                  <c:v>0.1</c:v>
                </c:pt>
                <c:pt idx="2">
                  <c:v>0.1</c:v>
                </c:pt>
                <c:pt idx="3">
                  <c:v>0.1</c:v>
                </c:pt>
                <c:pt idx="4">
                  <c:v>0.2</c:v>
                </c:pt>
              </c:numCache>
            </c:numRef>
          </c:val>
        </c:ser>
        <c:dLbls>
          <c:showLegendKey val="0"/>
          <c:showVal val="0"/>
          <c:showCatName val="0"/>
          <c:showSerName val="0"/>
          <c:showPercent val="0"/>
          <c:showBubbleSize val="0"/>
        </c:dLbls>
        <c:gapWidth val="150"/>
        <c:axId val="84744064"/>
        <c:axId val="8476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0.08</c:v>
                </c:pt>
                <c:pt idx="3">
                  <c:v>0.1</c:v>
                </c:pt>
                <c:pt idx="4">
                  <c:v>0.11</c:v>
                </c:pt>
              </c:numCache>
            </c:numRef>
          </c:val>
          <c:smooth val="0"/>
        </c:ser>
        <c:dLbls>
          <c:showLegendKey val="0"/>
          <c:showVal val="0"/>
          <c:showCatName val="0"/>
          <c:showSerName val="0"/>
          <c:showPercent val="0"/>
          <c:showBubbleSize val="0"/>
        </c:dLbls>
        <c:marker val="1"/>
        <c:smooth val="0"/>
        <c:axId val="84744064"/>
        <c:axId val="84762624"/>
      </c:lineChart>
      <c:dateAx>
        <c:axId val="84744064"/>
        <c:scaling>
          <c:orientation val="minMax"/>
        </c:scaling>
        <c:delete val="1"/>
        <c:axPos val="b"/>
        <c:numFmt formatCode="ge" sourceLinked="1"/>
        <c:majorTickMark val="none"/>
        <c:minorTickMark val="none"/>
        <c:tickLblPos val="none"/>
        <c:crossAx val="84762624"/>
        <c:crosses val="autoZero"/>
        <c:auto val="1"/>
        <c:lblOffset val="100"/>
        <c:baseTimeUnit val="years"/>
      </c:dateAx>
      <c:valAx>
        <c:axId val="8476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4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080320"/>
        <c:axId val="8510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71.48</c:v>
                </c:pt>
                <c:pt idx="1">
                  <c:v>69.03</c:v>
                </c:pt>
                <c:pt idx="2">
                  <c:v>70.16</c:v>
                </c:pt>
                <c:pt idx="3">
                  <c:v>69.95</c:v>
                </c:pt>
                <c:pt idx="4">
                  <c:v>72.239999999999995</c:v>
                </c:pt>
              </c:numCache>
            </c:numRef>
          </c:val>
          <c:smooth val="0"/>
        </c:ser>
        <c:dLbls>
          <c:showLegendKey val="0"/>
          <c:showVal val="0"/>
          <c:showCatName val="0"/>
          <c:showSerName val="0"/>
          <c:showPercent val="0"/>
          <c:showBubbleSize val="0"/>
        </c:dLbls>
        <c:marker val="1"/>
        <c:smooth val="0"/>
        <c:axId val="85080320"/>
        <c:axId val="85102976"/>
      </c:lineChart>
      <c:dateAx>
        <c:axId val="85080320"/>
        <c:scaling>
          <c:orientation val="minMax"/>
        </c:scaling>
        <c:delete val="1"/>
        <c:axPos val="b"/>
        <c:numFmt formatCode="ge" sourceLinked="1"/>
        <c:majorTickMark val="none"/>
        <c:minorTickMark val="none"/>
        <c:tickLblPos val="none"/>
        <c:crossAx val="85102976"/>
        <c:crosses val="autoZero"/>
        <c:auto val="1"/>
        <c:lblOffset val="100"/>
        <c:baseTimeUnit val="years"/>
      </c:dateAx>
      <c:valAx>
        <c:axId val="8510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8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99.12</c:v>
                </c:pt>
                <c:pt idx="1">
                  <c:v>99.17</c:v>
                </c:pt>
                <c:pt idx="2">
                  <c:v>99.17</c:v>
                </c:pt>
                <c:pt idx="3">
                  <c:v>99.21</c:v>
                </c:pt>
                <c:pt idx="4">
                  <c:v>99.32</c:v>
                </c:pt>
              </c:numCache>
            </c:numRef>
          </c:val>
        </c:ser>
        <c:dLbls>
          <c:showLegendKey val="0"/>
          <c:showVal val="0"/>
          <c:showCatName val="0"/>
          <c:showSerName val="0"/>
          <c:showPercent val="0"/>
          <c:showBubbleSize val="0"/>
        </c:dLbls>
        <c:gapWidth val="150"/>
        <c:axId val="85206912"/>
        <c:axId val="8520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96.96</c:v>
                </c:pt>
                <c:pt idx="1">
                  <c:v>96.87</c:v>
                </c:pt>
                <c:pt idx="2">
                  <c:v>96.82</c:v>
                </c:pt>
                <c:pt idx="3">
                  <c:v>96.69</c:v>
                </c:pt>
                <c:pt idx="4">
                  <c:v>96.84</c:v>
                </c:pt>
              </c:numCache>
            </c:numRef>
          </c:val>
          <c:smooth val="0"/>
        </c:ser>
        <c:dLbls>
          <c:showLegendKey val="0"/>
          <c:showVal val="0"/>
          <c:showCatName val="0"/>
          <c:showSerName val="0"/>
          <c:showPercent val="0"/>
          <c:showBubbleSize val="0"/>
        </c:dLbls>
        <c:marker val="1"/>
        <c:smooth val="0"/>
        <c:axId val="85206912"/>
        <c:axId val="85209088"/>
      </c:lineChart>
      <c:dateAx>
        <c:axId val="85206912"/>
        <c:scaling>
          <c:orientation val="minMax"/>
        </c:scaling>
        <c:delete val="1"/>
        <c:axPos val="b"/>
        <c:numFmt formatCode="ge" sourceLinked="1"/>
        <c:majorTickMark val="none"/>
        <c:minorTickMark val="none"/>
        <c:tickLblPos val="none"/>
        <c:crossAx val="85209088"/>
        <c:crosses val="autoZero"/>
        <c:auto val="1"/>
        <c:lblOffset val="100"/>
        <c:baseTimeUnit val="years"/>
      </c:dateAx>
      <c:valAx>
        <c:axId val="8520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118.11</c:v>
                </c:pt>
                <c:pt idx="1">
                  <c:v>119.28</c:v>
                </c:pt>
                <c:pt idx="2">
                  <c:v>123.7</c:v>
                </c:pt>
                <c:pt idx="3">
                  <c:v>120.98</c:v>
                </c:pt>
                <c:pt idx="4">
                  <c:v>122.12</c:v>
                </c:pt>
              </c:numCache>
            </c:numRef>
          </c:val>
        </c:ser>
        <c:dLbls>
          <c:showLegendKey val="0"/>
          <c:showVal val="0"/>
          <c:showCatName val="0"/>
          <c:showSerName val="0"/>
          <c:showPercent val="0"/>
          <c:showBubbleSize val="0"/>
        </c:dLbls>
        <c:gapWidth val="150"/>
        <c:axId val="84792832"/>
        <c:axId val="8479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102.76</c:v>
                </c:pt>
                <c:pt idx="1">
                  <c:v>104.06</c:v>
                </c:pt>
                <c:pt idx="2">
                  <c:v>104.3</c:v>
                </c:pt>
                <c:pt idx="3">
                  <c:v>104.63</c:v>
                </c:pt>
                <c:pt idx="4">
                  <c:v>105.91</c:v>
                </c:pt>
              </c:numCache>
            </c:numRef>
          </c:val>
          <c:smooth val="0"/>
        </c:ser>
        <c:dLbls>
          <c:showLegendKey val="0"/>
          <c:showVal val="0"/>
          <c:showCatName val="0"/>
          <c:showSerName val="0"/>
          <c:showPercent val="0"/>
          <c:showBubbleSize val="0"/>
        </c:dLbls>
        <c:marker val="1"/>
        <c:smooth val="0"/>
        <c:axId val="84792832"/>
        <c:axId val="84794752"/>
      </c:lineChart>
      <c:dateAx>
        <c:axId val="84792832"/>
        <c:scaling>
          <c:orientation val="minMax"/>
        </c:scaling>
        <c:delete val="1"/>
        <c:axPos val="b"/>
        <c:numFmt formatCode="ge" sourceLinked="1"/>
        <c:majorTickMark val="none"/>
        <c:minorTickMark val="none"/>
        <c:tickLblPos val="none"/>
        <c:crossAx val="84794752"/>
        <c:crosses val="autoZero"/>
        <c:auto val="1"/>
        <c:lblOffset val="100"/>
        <c:baseTimeUnit val="years"/>
      </c:dateAx>
      <c:valAx>
        <c:axId val="847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9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5.56</c:v>
                </c:pt>
                <c:pt idx="1">
                  <c:v>6.89</c:v>
                </c:pt>
                <c:pt idx="2">
                  <c:v>8.2200000000000006</c:v>
                </c:pt>
                <c:pt idx="3">
                  <c:v>22.97</c:v>
                </c:pt>
                <c:pt idx="4">
                  <c:v>25.99</c:v>
                </c:pt>
              </c:numCache>
            </c:numRef>
          </c:val>
        </c:ser>
        <c:dLbls>
          <c:showLegendKey val="0"/>
          <c:showVal val="0"/>
          <c:showCatName val="0"/>
          <c:showSerName val="0"/>
          <c:showPercent val="0"/>
          <c:showBubbleSize val="0"/>
        </c:dLbls>
        <c:gapWidth val="150"/>
        <c:axId val="84636800"/>
        <c:axId val="8463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15.86</c:v>
                </c:pt>
                <c:pt idx="1">
                  <c:v>17.25</c:v>
                </c:pt>
                <c:pt idx="2">
                  <c:v>17.37</c:v>
                </c:pt>
                <c:pt idx="3">
                  <c:v>25.54</c:v>
                </c:pt>
                <c:pt idx="4">
                  <c:v>22.87</c:v>
                </c:pt>
              </c:numCache>
            </c:numRef>
          </c:val>
          <c:smooth val="0"/>
        </c:ser>
        <c:dLbls>
          <c:showLegendKey val="0"/>
          <c:showVal val="0"/>
          <c:showCatName val="0"/>
          <c:showSerName val="0"/>
          <c:showPercent val="0"/>
          <c:showBubbleSize val="0"/>
        </c:dLbls>
        <c:marker val="1"/>
        <c:smooth val="0"/>
        <c:axId val="84636800"/>
        <c:axId val="84638720"/>
      </c:lineChart>
      <c:dateAx>
        <c:axId val="84636800"/>
        <c:scaling>
          <c:orientation val="minMax"/>
        </c:scaling>
        <c:delete val="1"/>
        <c:axPos val="b"/>
        <c:numFmt formatCode="ge" sourceLinked="1"/>
        <c:majorTickMark val="none"/>
        <c:minorTickMark val="none"/>
        <c:tickLblPos val="none"/>
        <c:crossAx val="84638720"/>
        <c:crosses val="autoZero"/>
        <c:auto val="1"/>
        <c:lblOffset val="100"/>
        <c:baseTimeUnit val="years"/>
      </c:dateAx>
      <c:valAx>
        <c:axId val="8463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3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144320"/>
        <c:axId val="8514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1.1299999999999999</c:v>
                </c:pt>
                <c:pt idx="1">
                  <c:v>1.32</c:v>
                </c:pt>
                <c:pt idx="2">
                  <c:v>1.51</c:v>
                </c:pt>
                <c:pt idx="3">
                  <c:v>1.39</c:v>
                </c:pt>
                <c:pt idx="4">
                  <c:v>1.2</c:v>
                </c:pt>
              </c:numCache>
            </c:numRef>
          </c:val>
          <c:smooth val="0"/>
        </c:ser>
        <c:dLbls>
          <c:showLegendKey val="0"/>
          <c:showVal val="0"/>
          <c:showCatName val="0"/>
          <c:showSerName val="0"/>
          <c:showPercent val="0"/>
          <c:showBubbleSize val="0"/>
        </c:dLbls>
        <c:marker val="1"/>
        <c:smooth val="0"/>
        <c:axId val="85144320"/>
        <c:axId val="85146240"/>
      </c:lineChart>
      <c:dateAx>
        <c:axId val="85144320"/>
        <c:scaling>
          <c:orientation val="minMax"/>
        </c:scaling>
        <c:delete val="1"/>
        <c:axPos val="b"/>
        <c:numFmt formatCode="ge" sourceLinked="1"/>
        <c:majorTickMark val="none"/>
        <c:minorTickMark val="none"/>
        <c:tickLblPos val="none"/>
        <c:crossAx val="85146240"/>
        <c:crosses val="autoZero"/>
        <c:auto val="1"/>
        <c:lblOffset val="100"/>
        <c:baseTimeUnit val="years"/>
      </c:dateAx>
      <c:valAx>
        <c:axId val="8514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4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179008"/>
        <c:axId val="8518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4.1500000000000004</c:v>
                </c:pt>
                <c:pt idx="1">
                  <c:v>4.34</c:v>
                </c:pt>
                <c:pt idx="2">
                  <c:v>4.88</c:v>
                </c:pt>
                <c:pt idx="3">
                  <c:v>0.1</c:v>
                </c:pt>
                <c:pt idx="4" formatCode="#,##0.00;&quot;△&quot;#,##0.00">
                  <c:v>0</c:v>
                </c:pt>
              </c:numCache>
            </c:numRef>
          </c:val>
          <c:smooth val="0"/>
        </c:ser>
        <c:dLbls>
          <c:showLegendKey val="0"/>
          <c:showVal val="0"/>
          <c:showCatName val="0"/>
          <c:showSerName val="0"/>
          <c:showPercent val="0"/>
          <c:showBubbleSize val="0"/>
        </c:dLbls>
        <c:marker val="1"/>
        <c:smooth val="0"/>
        <c:axId val="85179008"/>
        <c:axId val="85185280"/>
      </c:lineChart>
      <c:dateAx>
        <c:axId val="85179008"/>
        <c:scaling>
          <c:orientation val="minMax"/>
        </c:scaling>
        <c:delete val="1"/>
        <c:axPos val="b"/>
        <c:numFmt formatCode="ge" sourceLinked="1"/>
        <c:majorTickMark val="none"/>
        <c:minorTickMark val="none"/>
        <c:tickLblPos val="none"/>
        <c:crossAx val="85185280"/>
        <c:crosses val="autoZero"/>
        <c:auto val="1"/>
        <c:lblOffset val="100"/>
        <c:baseTimeUnit val="years"/>
      </c:dateAx>
      <c:valAx>
        <c:axId val="8518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7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491.24</c:v>
                </c:pt>
                <c:pt idx="1">
                  <c:v>565.91</c:v>
                </c:pt>
                <c:pt idx="2">
                  <c:v>615.98</c:v>
                </c:pt>
                <c:pt idx="3">
                  <c:v>105.42</c:v>
                </c:pt>
                <c:pt idx="4">
                  <c:v>125.21</c:v>
                </c:pt>
              </c:numCache>
            </c:numRef>
          </c:val>
        </c:ser>
        <c:dLbls>
          <c:showLegendKey val="0"/>
          <c:showVal val="0"/>
          <c:showCatName val="0"/>
          <c:showSerName val="0"/>
          <c:showPercent val="0"/>
          <c:showBubbleSize val="0"/>
        </c:dLbls>
        <c:gapWidth val="150"/>
        <c:axId val="84891904"/>
        <c:axId val="8490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221.7</c:v>
                </c:pt>
                <c:pt idx="1">
                  <c:v>238.87</c:v>
                </c:pt>
                <c:pt idx="2">
                  <c:v>271.23</c:v>
                </c:pt>
                <c:pt idx="3">
                  <c:v>72.66</c:v>
                </c:pt>
                <c:pt idx="4">
                  <c:v>66.900000000000006</c:v>
                </c:pt>
              </c:numCache>
            </c:numRef>
          </c:val>
          <c:smooth val="0"/>
        </c:ser>
        <c:dLbls>
          <c:showLegendKey val="0"/>
          <c:showVal val="0"/>
          <c:showCatName val="0"/>
          <c:showSerName val="0"/>
          <c:showPercent val="0"/>
          <c:showBubbleSize val="0"/>
        </c:dLbls>
        <c:marker val="1"/>
        <c:smooth val="0"/>
        <c:axId val="84891904"/>
        <c:axId val="84902272"/>
      </c:lineChart>
      <c:dateAx>
        <c:axId val="84891904"/>
        <c:scaling>
          <c:orientation val="minMax"/>
        </c:scaling>
        <c:delete val="1"/>
        <c:axPos val="b"/>
        <c:numFmt formatCode="ge" sourceLinked="1"/>
        <c:majorTickMark val="none"/>
        <c:minorTickMark val="none"/>
        <c:tickLblPos val="none"/>
        <c:crossAx val="84902272"/>
        <c:crosses val="autoZero"/>
        <c:auto val="1"/>
        <c:lblOffset val="100"/>
        <c:baseTimeUnit val="years"/>
      </c:dateAx>
      <c:valAx>
        <c:axId val="8490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9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903.41</c:v>
                </c:pt>
                <c:pt idx="1">
                  <c:v>868.62</c:v>
                </c:pt>
                <c:pt idx="2">
                  <c:v>811.42</c:v>
                </c:pt>
                <c:pt idx="3">
                  <c:v>774.02</c:v>
                </c:pt>
                <c:pt idx="4">
                  <c:v>744.81</c:v>
                </c:pt>
              </c:numCache>
            </c:numRef>
          </c:val>
        </c:ser>
        <c:dLbls>
          <c:showLegendKey val="0"/>
          <c:showVal val="0"/>
          <c:showCatName val="0"/>
          <c:showSerName val="0"/>
          <c:showPercent val="0"/>
          <c:showBubbleSize val="0"/>
        </c:dLbls>
        <c:gapWidth val="150"/>
        <c:axId val="84924288"/>
        <c:axId val="8493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652.94000000000005</c:v>
                </c:pt>
                <c:pt idx="1">
                  <c:v>641.70000000000005</c:v>
                </c:pt>
                <c:pt idx="2">
                  <c:v>624.4</c:v>
                </c:pt>
                <c:pt idx="3">
                  <c:v>607.52</c:v>
                </c:pt>
                <c:pt idx="4">
                  <c:v>643.19000000000005</c:v>
                </c:pt>
              </c:numCache>
            </c:numRef>
          </c:val>
          <c:smooth val="0"/>
        </c:ser>
        <c:dLbls>
          <c:showLegendKey val="0"/>
          <c:showVal val="0"/>
          <c:showCatName val="0"/>
          <c:showSerName val="0"/>
          <c:showPercent val="0"/>
          <c:showBubbleSize val="0"/>
        </c:dLbls>
        <c:marker val="1"/>
        <c:smooth val="0"/>
        <c:axId val="84924288"/>
        <c:axId val="84934656"/>
      </c:lineChart>
      <c:dateAx>
        <c:axId val="84924288"/>
        <c:scaling>
          <c:orientation val="minMax"/>
        </c:scaling>
        <c:delete val="1"/>
        <c:axPos val="b"/>
        <c:numFmt formatCode="ge" sourceLinked="1"/>
        <c:majorTickMark val="none"/>
        <c:minorTickMark val="none"/>
        <c:tickLblPos val="none"/>
        <c:crossAx val="84934656"/>
        <c:crosses val="autoZero"/>
        <c:auto val="1"/>
        <c:lblOffset val="100"/>
        <c:baseTimeUnit val="years"/>
      </c:dateAx>
      <c:valAx>
        <c:axId val="8493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2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138.08000000000001</c:v>
                </c:pt>
                <c:pt idx="1">
                  <c:v>139.57</c:v>
                </c:pt>
                <c:pt idx="2">
                  <c:v>149.16999999999999</c:v>
                </c:pt>
                <c:pt idx="3">
                  <c:v>152.88</c:v>
                </c:pt>
                <c:pt idx="4">
                  <c:v>154.16</c:v>
                </c:pt>
              </c:numCache>
            </c:numRef>
          </c:val>
        </c:ser>
        <c:dLbls>
          <c:showLegendKey val="0"/>
          <c:showVal val="0"/>
          <c:showCatName val="0"/>
          <c:showSerName val="0"/>
          <c:showPercent val="0"/>
          <c:showBubbleSize val="0"/>
        </c:dLbls>
        <c:gapWidth val="150"/>
        <c:axId val="84942208"/>
        <c:axId val="8497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91.22</c:v>
                </c:pt>
                <c:pt idx="1">
                  <c:v>91.73</c:v>
                </c:pt>
                <c:pt idx="2">
                  <c:v>92.33</c:v>
                </c:pt>
                <c:pt idx="3">
                  <c:v>96.91</c:v>
                </c:pt>
                <c:pt idx="4">
                  <c:v>101.54</c:v>
                </c:pt>
              </c:numCache>
            </c:numRef>
          </c:val>
          <c:smooth val="0"/>
        </c:ser>
        <c:dLbls>
          <c:showLegendKey val="0"/>
          <c:showVal val="0"/>
          <c:showCatName val="0"/>
          <c:showSerName val="0"/>
          <c:showPercent val="0"/>
          <c:showBubbleSize val="0"/>
        </c:dLbls>
        <c:marker val="1"/>
        <c:smooth val="0"/>
        <c:axId val="84942208"/>
        <c:axId val="84973056"/>
      </c:lineChart>
      <c:dateAx>
        <c:axId val="84942208"/>
        <c:scaling>
          <c:orientation val="minMax"/>
        </c:scaling>
        <c:delete val="1"/>
        <c:axPos val="b"/>
        <c:numFmt formatCode="ge" sourceLinked="1"/>
        <c:majorTickMark val="none"/>
        <c:minorTickMark val="none"/>
        <c:tickLblPos val="none"/>
        <c:crossAx val="84973056"/>
        <c:crosses val="autoZero"/>
        <c:auto val="1"/>
        <c:lblOffset val="100"/>
        <c:baseTimeUnit val="years"/>
      </c:dateAx>
      <c:valAx>
        <c:axId val="8497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4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83.68</c:v>
                </c:pt>
                <c:pt idx="1">
                  <c:v>82.87</c:v>
                </c:pt>
                <c:pt idx="2">
                  <c:v>78.09</c:v>
                </c:pt>
                <c:pt idx="3">
                  <c:v>76.290000000000006</c:v>
                </c:pt>
                <c:pt idx="4">
                  <c:v>75.64</c:v>
                </c:pt>
              </c:numCache>
            </c:numRef>
          </c:val>
        </c:ser>
        <c:dLbls>
          <c:showLegendKey val="0"/>
          <c:showVal val="0"/>
          <c:showCatName val="0"/>
          <c:showSerName val="0"/>
          <c:showPercent val="0"/>
          <c:showBubbleSize val="0"/>
        </c:dLbls>
        <c:gapWidth val="150"/>
        <c:axId val="84994688"/>
        <c:axId val="8499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125.47</c:v>
                </c:pt>
                <c:pt idx="1">
                  <c:v>123.91</c:v>
                </c:pt>
                <c:pt idx="2">
                  <c:v>123.69</c:v>
                </c:pt>
                <c:pt idx="3">
                  <c:v>120.5</c:v>
                </c:pt>
                <c:pt idx="4">
                  <c:v>116.15</c:v>
                </c:pt>
              </c:numCache>
            </c:numRef>
          </c:val>
          <c:smooth val="0"/>
        </c:ser>
        <c:dLbls>
          <c:showLegendKey val="0"/>
          <c:showVal val="0"/>
          <c:showCatName val="0"/>
          <c:showSerName val="0"/>
          <c:showPercent val="0"/>
          <c:showBubbleSize val="0"/>
        </c:dLbls>
        <c:marker val="1"/>
        <c:smooth val="0"/>
        <c:axId val="84994688"/>
        <c:axId val="84996864"/>
      </c:lineChart>
      <c:dateAx>
        <c:axId val="84994688"/>
        <c:scaling>
          <c:orientation val="minMax"/>
        </c:scaling>
        <c:delete val="1"/>
        <c:axPos val="b"/>
        <c:numFmt formatCode="ge" sourceLinked="1"/>
        <c:majorTickMark val="none"/>
        <c:minorTickMark val="none"/>
        <c:tickLblPos val="none"/>
        <c:crossAx val="84996864"/>
        <c:crosses val="autoZero"/>
        <c:auto val="1"/>
        <c:lblOffset val="100"/>
        <c:baseTimeUnit val="years"/>
      </c:dateAx>
      <c:valAx>
        <c:axId val="849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9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50" zoomScaleNormal="5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川西市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Ab</v>
      </c>
      <c r="X8" s="70"/>
      <c r="Y8" s="70"/>
      <c r="Z8" s="70"/>
      <c r="AA8" s="70"/>
      <c r="AB8" s="70"/>
      <c r="AC8" s="70"/>
      <c r="AD8" s="3"/>
      <c r="AE8" s="3"/>
      <c r="AF8" s="3"/>
      <c r="AG8" s="3"/>
      <c r="AH8" s="3"/>
      <c r="AI8" s="3"/>
      <c r="AJ8" s="3"/>
      <c r="AK8" s="3"/>
      <c r="AL8" s="64">
        <f>データ!R6</f>
        <v>160154</v>
      </c>
      <c r="AM8" s="64"/>
      <c r="AN8" s="64"/>
      <c r="AO8" s="64"/>
      <c r="AP8" s="64"/>
      <c r="AQ8" s="64"/>
      <c r="AR8" s="64"/>
      <c r="AS8" s="64"/>
      <c r="AT8" s="63">
        <f>データ!S6</f>
        <v>53.44</v>
      </c>
      <c r="AU8" s="63"/>
      <c r="AV8" s="63"/>
      <c r="AW8" s="63"/>
      <c r="AX8" s="63"/>
      <c r="AY8" s="63"/>
      <c r="AZ8" s="63"/>
      <c r="BA8" s="63"/>
      <c r="BB8" s="63">
        <f>データ!T6</f>
        <v>2996.89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64.81</v>
      </c>
      <c r="J10" s="63"/>
      <c r="K10" s="63"/>
      <c r="L10" s="63"/>
      <c r="M10" s="63"/>
      <c r="N10" s="63"/>
      <c r="O10" s="63"/>
      <c r="P10" s="63">
        <f>データ!O6</f>
        <v>99.45</v>
      </c>
      <c r="Q10" s="63"/>
      <c r="R10" s="63"/>
      <c r="S10" s="63"/>
      <c r="T10" s="63"/>
      <c r="U10" s="63"/>
      <c r="V10" s="63"/>
      <c r="W10" s="63">
        <f>データ!P6</f>
        <v>80</v>
      </c>
      <c r="X10" s="63"/>
      <c r="Y10" s="63"/>
      <c r="Z10" s="63"/>
      <c r="AA10" s="63"/>
      <c r="AB10" s="63"/>
      <c r="AC10" s="63"/>
      <c r="AD10" s="64">
        <f>データ!Q6</f>
        <v>2106</v>
      </c>
      <c r="AE10" s="64"/>
      <c r="AF10" s="64"/>
      <c r="AG10" s="64"/>
      <c r="AH10" s="64"/>
      <c r="AI10" s="64"/>
      <c r="AJ10" s="64"/>
      <c r="AK10" s="2"/>
      <c r="AL10" s="64">
        <f>データ!U6</f>
        <v>158996</v>
      </c>
      <c r="AM10" s="64"/>
      <c r="AN10" s="64"/>
      <c r="AO10" s="64"/>
      <c r="AP10" s="64"/>
      <c r="AQ10" s="64"/>
      <c r="AR10" s="64"/>
      <c r="AS10" s="64"/>
      <c r="AT10" s="63">
        <f>データ!V6</f>
        <v>17.5</v>
      </c>
      <c r="AU10" s="63"/>
      <c r="AV10" s="63"/>
      <c r="AW10" s="63"/>
      <c r="AX10" s="63"/>
      <c r="AY10" s="63"/>
      <c r="AZ10" s="63"/>
      <c r="BA10" s="63"/>
      <c r="BB10" s="63">
        <f>データ!W6</f>
        <v>9085.49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282171</v>
      </c>
      <c r="D6" s="31">
        <f t="shared" si="3"/>
        <v>46</v>
      </c>
      <c r="E6" s="31">
        <f t="shared" si="3"/>
        <v>17</v>
      </c>
      <c r="F6" s="31">
        <f t="shared" si="3"/>
        <v>1</v>
      </c>
      <c r="G6" s="31">
        <f t="shared" si="3"/>
        <v>0</v>
      </c>
      <c r="H6" s="31" t="str">
        <f t="shared" si="3"/>
        <v>兵庫県　川西市</v>
      </c>
      <c r="I6" s="31" t="str">
        <f t="shared" si="3"/>
        <v>法適用</v>
      </c>
      <c r="J6" s="31" t="str">
        <f t="shared" si="3"/>
        <v>下水道事業</v>
      </c>
      <c r="K6" s="31" t="str">
        <f t="shared" si="3"/>
        <v>公共下水道</v>
      </c>
      <c r="L6" s="31" t="str">
        <f t="shared" si="3"/>
        <v>Ab</v>
      </c>
      <c r="M6" s="32" t="str">
        <f t="shared" si="3"/>
        <v>-</v>
      </c>
      <c r="N6" s="32">
        <f t="shared" si="3"/>
        <v>64.81</v>
      </c>
      <c r="O6" s="32">
        <f t="shared" si="3"/>
        <v>99.45</v>
      </c>
      <c r="P6" s="32">
        <f t="shared" si="3"/>
        <v>80</v>
      </c>
      <c r="Q6" s="32">
        <f t="shared" si="3"/>
        <v>2106</v>
      </c>
      <c r="R6" s="32">
        <f t="shared" si="3"/>
        <v>160154</v>
      </c>
      <c r="S6" s="32">
        <f t="shared" si="3"/>
        <v>53.44</v>
      </c>
      <c r="T6" s="32">
        <f t="shared" si="3"/>
        <v>2996.89</v>
      </c>
      <c r="U6" s="32">
        <f t="shared" si="3"/>
        <v>158996</v>
      </c>
      <c r="V6" s="32">
        <f t="shared" si="3"/>
        <v>17.5</v>
      </c>
      <c r="W6" s="32">
        <f t="shared" si="3"/>
        <v>9085.49</v>
      </c>
      <c r="X6" s="33">
        <f>IF(X7="",NA(),X7)</f>
        <v>118.11</v>
      </c>
      <c r="Y6" s="33">
        <f t="shared" ref="Y6:AG6" si="4">IF(Y7="",NA(),Y7)</f>
        <v>119.28</v>
      </c>
      <c r="Z6" s="33">
        <f t="shared" si="4"/>
        <v>123.7</v>
      </c>
      <c r="AA6" s="33">
        <f t="shared" si="4"/>
        <v>120.98</v>
      </c>
      <c r="AB6" s="33">
        <f t="shared" si="4"/>
        <v>122.12</v>
      </c>
      <c r="AC6" s="33">
        <f t="shared" si="4"/>
        <v>102.76</v>
      </c>
      <c r="AD6" s="33">
        <f t="shared" si="4"/>
        <v>104.06</v>
      </c>
      <c r="AE6" s="33">
        <f t="shared" si="4"/>
        <v>104.3</v>
      </c>
      <c r="AF6" s="33">
        <f t="shared" si="4"/>
        <v>104.63</v>
      </c>
      <c r="AG6" s="33">
        <f t="shared" si="4"/>
        <v>105.91</v>
      </c>
      <c r="AH6" s="32" t="str">
        <f>IF(AH7="","",IF(AH7="-","【-】","【"&amp;SUBSTITUTE(TEXT(AH7,"#,##0.00"),"-","△")&amp;"】"))</f>
        <v>【108.23】</v>
      </c>
      <c r="AI6" s="32">
        <f>IF(AI7="",NA(),AI7)</f>
        <v>0</v>
      </c>
      <c r="AJ6" s="32">
        <f t="shared" ref="AJ6:AR6" si="5">IF(AJ7="",NA(),AJ7)</f>
        <v>0</v>
      </c>
      <c r="AK6" s="32">
        <f t="shared" si="5"/>
        <v>0</v>
      </c>
      <c r="AL6" s="32">
        <f t="shared" si="5"/>
        <v>0</v>
      </c>
      <c r="AM6" s="32">
        <f t="shared" si="5"/>
        <v>0</v>
      </c>
      <c r="AN6" s="33">
        <f t="shared" si="5"/>
        <v>4.1500000000000004</v>
      </c>
      <c r="AO6" s="33">
        <f t="shared" si="5"/>
        <v>4.34</v>
      </c>
      <c r="AP6" s="33">
        <f t="shared" si="5"/>
        <v>4.88</v>
      </c>
      <c r="AQ6" s="33">
        <f t="shared" si="5"/>
        <v>0.1</v>
      </c>
      <c r="AR6" s="32">
        <f t="shared" si="5"/>
        <v>0</v>
      </c>
      <c r="AS6" s="32" t="str">
        <f>IF(AS7="","",IF(AS7="-","【-】","【"&amp;SUBSTITUTE(TEXT(AS7,"#,##0.00"),"-","△")&amp;"】"))</f>
        <v>【4.45】</v>
      </c>
      <c r="AT6" s="33">
        <f>IF(AT7="",NA(),AT7)</f>
        <v>491.24</v>
      </c>
      <c r="AU6" s="33">
        <f t="shared" ref="AU6:BC6" si="6">IF(AU7="",NA(),AU7)</f>
        <v>565.91</v>
      </c>
      <c r="AV6" s="33">
        <f t="shared" si="6"/>
        <v>615.98</v>
      </c>
      <c r="AW6" s="33">
        <f t="shared" si="6"/>
        <v>105.42</v>
      </c>
      <c r="AX6" s="33">
        <f t="shared" si="6"/>
        <v>125.21</v>
      </c>
      <c r="AY6" s="33">
        <f t="shared" si="6"/>
        <v>221.7</v>
      </c>
      <c r="AZ6" s="33">
        <f t="shared" si="6"/>
        <v>238.87</v>
      </c>
      <c r="BA6" s="33">
        <f t="shared" si="6"/>
        <v>271.23</v>
      </c>
      <c r="BB6" s="33">
        <f t="shared" si="6"/>
        <v>72.66</v>
      </c>
      <c r="BC6" s="33">
        <f t="shared" si="6"/>
        <v>66.900000000000006</v>
      </c>
      <c r="BD6" s="32" t="str">
        <f>IF(BD7="","",IF(BD7="-","【-】","【"&amp;SUBSTITUTE(TEXT(BD7,"#,##0.00"),"-","△")&amp;"】"))</f>
        <v>【57.41】</v>
      </c>
      <c r="BE6" s="33">
        <f>IF(BE7="",NA(),BE7)</f>
        <v>903.41</v>
      </c>
      <c r="BF6" s="33">
        <f t="shared" ref="BF6:BN6" si="7">IF(BF7="",NA(),BF7)</f>
        <v>868.62</v>
      </c>
      <c r="BG6" s="33">
        <f t="shared" si="7"/>
        <v>811.42</v>
      </c>
      <c r="BH6" s="33">
        <f t="shared" si="7"/>
        <v>774.02</v>
      </c>
      <c r="BI6" s="33">
        <f t="shared" si="7"/>
        <v>744.81</v>
      </c>
      <c r="BJ6" s="33">
        <f t="shared" si="7"/>
        <v>652.94000000000005</v>
      </c>
      <c r="BK6" s="33">
        <f t="shared" si="7"/>
        <v>641.70000000000005</v>
      </c>
      <c r="BL6" s="33">
        <f t="shared" si="7"/>
        <v>624.4</v>
      </c>
      <c r="BM6" s="33">
        <f t="shared" si="7"/>
        <v>607.52</v>
      </c>
      <c r="BN6" s="33">
        <f t="shared" si="7"/>
        <v>643.19000000000005</v>
      </c>
      <c r="BO6" s="32" t="str">
        <f>IF(BO7="","",IF(BO7="-","【-】","【"&amp;SUBSTITUTE(TEXT(BO7,"#,##0.00"),"-","△")&amp;"】"))</f>
        <v>【763.62】</v>
      </c>
      <c r="BP6" s="33">
        <f>IF(BP7="",NA(),BP7)</f>
        <v>138.08000000000001</v>
      </c>
      <c r="BQ6" s="33">
        <f t="shared" ref="BQ6:BY6" si="8">IF(BQ7="",NA(),BQ7)</f>
        <v>139.57</v>
      </c>
      <c r="BR6" s="33">
        <f t="shared" si="8"/>
        <v>149.16999999999999</v>
      </c>
      <c r="BS6" s="33">
        <f t="shared" si="8"/>
        <v>152.88</v>
      </c>
      <c r="BT6" s="33">
        <f t="shared" si="8"/>
        <v>154.16</v>
      </c>
      <c r="BU6" s="33">
        <f t="shared" si="8"/>
        <v>91.22</v>
      </c>
      <c r="BV6" s="33">
        <f t="shared" si="8"/>
        <v>91.73</v>
      </c>
      <c r="BW6" s="33">
        <f t="shared" si="8"/>
        <v>92.33</v>
      </c>
      <c r="BX6" s="33">
        <f t="shared" si="8"/>
        <v>96.91</v>
      </c>
      <c r="BY6" s="33">
        <f t="shared" si="8"/>
        <v>101.54</v>
      </c>
      <c r="BZ6" s="32" t="str">
        <f>IF(BZ7="","",IF(BZ7="-","【-】","【"&amp;SUBSTITUTE(TEXT(BZ7,"#,##0.00"),"-","△")&amp;"】"))</f>
        <v>【98.53】</v>
      </c>
      <c r="CA6" s="33">
        <f>IF(CA7="",NA(),CA7)</f>
        <v>83.68</v>
      </c>
      <c r="CB6" s="33">
        <f t="shared" ref="CB6:CJ6" si="9">IF(CB7="",NA(),CB7)</f>
        <v>82.87</v>
      </c>
      <c r="CC6" s="33">
        <f t="shared" si="9"/>
        <v>78.09</v>
      </c>
      <c r="CD6" s="33">
        <f t="shared" si="9"/>
        <v>76.290000000000006</v>
      </c>
      <c r="CE6" s="33">
        <f t="shared" si="9"/>
        <v>75.64</v>
      </c>
      <c r="CF6" s="33">
        <f t="shared" si="9"/>
        <v>125.47</v>
      </c>
      <c r="CG6" s="33">
        <f t="shared" si="9"/>
        <v>123.91</v>
      </c>
      <c r="CH6" s="33">
        <f t="shared" si="9"/>
        <v>123.69</v>
      </c>
      <c r="CI6" s="33">
        <f t="shared" si="9"/>
        <v>120.5</v>
      </c>
      <c r="CJ6" s="33">
        <f t="shared" si="9"/>
        <v>116.15</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71.48</v>
      </c>
      <c r="CR6" s="33">
        <f t="shared" si="10"/>
        <v>69.03</v>
      </c>
      <c r="CS6" s="33">
        <f t="shared" si="10"/>
        <v>70.16</v>
      </c>
      <c r="CT6" s="33">
        <f t="shared" si="10"/>
        <v>69.95</v>
      </c>
      <c r="CU6" s="33">
        <f t="shared" si="10"/>
        <v>72.239999999999995</v>
      </c>
      <c r="CV6" s="32" t="str">
        <f>IF(CV7="","",IF(CV7="-","【-】","【"&amp;SUBSTITUTE(TEXT(CV7,"#,##0.00"),"-","△")&amp;"】"))</f>
        <v>【60.01】</v>
      </c>
      <c r="CW6" s="33">
        <f>IF(CW7="",NA(),CW7)</f>
        <v>99.12</v>
      </c>
      <c r="CX6" s="33">
        <f t="shared" ref="CX6:DF6" si="11">IF(CX7="",NA(),CX7)</f>
        <v>99.17</v>
      </c>
      <c r="CY6" s="33">
        <f t="shared" si="11"/>
        <v>99.17</v>
      </c>
      <c r="CZ6" s="33">
        <f t="shared" si="11"/>
        <v>99.21</v>
      </c>
      <c r="DA6" s="33">
        <f t="shared" si="11"/>
        <v>99.32</v>
      </c>
      <c r="DB6" s="33">
        <f t="shared" si="11"/>
        <v>96.96</v>
      </c>
      <c r="DC6" s="33">
        <f t="shared" si="11"/>
        <v>96.87</v>
      </c>
      <c r="DD6" s="33">
        <f t="shared" si="11"/>
        <v>96.82</v>
      </c>
      <c r="DE6" s="33">
        <f t="shared" si="11"/>
        <v>96.69</v>
      </c>
      <c r="DF6" s="33">
        <f t="shared" si="11"/>
        <v>96.84</v>
      </c>
      <c r="DG6" s="32" t="str">
        <f>IF(DG7="","",IF(DG7="-","【-】","【"&amp;SUBSTITUTE(TEXT(DG7,"#,##0.00"),"-","△")&amp;"】"))</f>
        <v>【94.73】</v>
      </c>
      <c r="DH6" s="33">
        <f>IF(DH7="",NA(),DH7)</f>
        <v>5.56</v>
      </c>
      <c r="DI6" s="33">
        <f t="shared" ref="DI6:DQ6" si="12">IF(DI7="",NA(),DI7)</f>
        <v>6.89</v>
      </c>
      <c r="DJ6" s="33">
        <f t="shared" si="12"/>
        <v>8.2200000000000006</v>
      </c>
      <c r="DK6" s="33">
        <f t="shared" si="12"/>
        <v>22.97</v>
      </c>
      <c r="DL6" s="33">
        <f t="shared" si="12"/>
        <v>25.99</v>
      </c>
      <c r="DM6" s="33">
        <f t="shared" si="12"/>
        <v>15.86</v>
      </c>
      <c r="DN6" s="33">
        <f t="shared" si="12"/>
        <v>17.25</v>
      </c>
      <c r="DO6" s="33">
        <f t="shared" si="12"/>
        <v>17.37</v>
      </c>
      <c r="DP6" s="33">
        <f t="shared" si="12"/>
        <v>25.54</v>
      </c>
      <c r="DQ6" s="33">
        <f t="shared" si="12"/>
        <v>22.87</v>
      </c>
      <c r="DR6" s="32" t="str">
        <f>IF(DR7="","",IF(DR7="-","【-】","【"&amp;SUBSTITUTE(TEXT(DR7,"#,##0.00"),"-","△")&amp;"】"))</f>
        <v>【36.85】</v>
      </c>
      <c r="DS6" s="32">
        <f>IF(DS7="",NA(),DS7)</f>
        <v>0</v>
      </c>
      <c r="DT6" s="32">
        <f t="shared" ref="DT6:EB6" si="13">IF(DT7="",NA(),DT7)</f>
        <v>0</v>
      </c>
      <c r="DU6" s="32">
        <f t="shared" si="13"/>
        <v>0</v>
      </c>
      <c r="DV6" s="32">
        <f t="shared" si="13"/>
        <v>0</v>
      </c>
      <c r="DW6" s="32">
        <f t="shared" si="13"/>
        <v>0</v>
      </c>
      <c r="DX6" s="33">
        <f t="shared" si="13"/>
        <v>1.1299999999999999</v>
      </c>
      <c r="DY6" s="33">
        <f t="shared" si="13"/>
        <v>1.32</v>
      </c>
      <c r="DZ6" s="33">
        <f t="shared" si="13"/>
        <v>1.51</v>
      </c>
      <c r="EA6" s="33">
        <f t="shared" si="13"/>
        <v>1.39</v>
      </c>
      <c r="EB6" s="33">
        <f t="shared" si="13"/>
        <v>1.2</v>
      </c>
      <c r="EC6" s="32" t="str">
        <f>IF(EC7="","",IF(EC7="-","【-】","【"&amp;SUBSTITUTE(TEXT(EC7,"#,##0.00"),"-","△")&amp;"】"))</f>
        <v>【4.56】</v>
      </c>
      <c r="ED6" s="33">
        <f>IF(ED7="",NA(),ED7)</f>
        <v>0.19</v>
      </c>
      <c r="EE6" s="33">
        <f t="shared" ref="EE6:EM6" si="14">IF(EE7="",NA(),EE7)</f>
        <v>0.1</v>
      </c>
      <c r="EF6" s="33">
        <f t="shared" si="14"/>
        <v>0.1</v>
      </c>
      <c r="EG6" s="33">
        <f t="shared" si="14"/>
        <v>0.1</v>
      </c>
      <c r="EH6" s="33">
        <f t="shared" si="14"/>
        <v>0.2</v>
      </c>
      <c r="EI6" s="33">
        <f t="shared" si="14"/>
        <v>0.1</v>
      </c>
      <c r="EJ6" s="33">
        <f t="shared" si="14"/>
        <v>0.1</v>
      </c>
      <c r="EK6" s="33">
        <f t="shared" si="14"/>
        <v>0.08</v>
      </c>
      <c r="EL6" s="33">
        <f t="shared" si="14"/>
        <v>0.1</v>
      </c>
      <c r="EM6" s="33">
        <f t="shared" si="14"/>
        <v>0.11</v>
      </c>
      <c r="EN6" s="32" t="str">
        <f>IF(EN7="","",IF(EN7="-","【-】","【"&amp;SUBSTITUTE(TEXT(EN7,"#,##0.00"),"-","△")&amp;"】"))</f>
        <v>【0.23】</v>
      </c>
    </row>
    <row r="7" spans="1:147" s="34" customFormat="1">
      <c r="A7" s="26"/>
      <c r="B7" s="35">
        <v>2015</v>
      </c>
      <c r="C7" s="35">
        <v>282171</v>
      </c>
      <c r="D7" s="35">
        <v>46</v>
      </c>
      <c r="E7" s="35">
        <v>17</v>
      </c>
      <c r="F7" s="35">
        <v>1</v>
      </c>
      <c r="G7" s="35">
        <v>0</v>
      </c>
      <c r="H7" s="35" t="s">
        <v>95</v>
      </c>
      <c r="I7" s="35" t="s">
        <v>96</v>
      </c>
      <c r="J7" s="35" t="s">
        <v>97</v>
      </c>
      <c r="K7" s="35" t="s">
        <v>98</v>
      </c>
      <c r="L7" s="35" t="s">
        <v>99</v>
      </c>
      <c r="M7" s="36" t="s">
        <v>100</v>
      </c>
      <c r="N7" s="36">
        <v>64.81</v>
      </c>
      <c r="O7" s="36">
        <v>99.45</v>
      </c>
      <c r="P7" s="36">
        <v>80</v>
      </c>
      <c r="Q7" s="36">
        <v>2106</v>
      </c>
      <c r="R7" s="36">
        <v>160154</v>
      </c>
      <c r="S7" s="36">
        <v>53.44</v>
      </c>
      <c r="T7" s="36">
        <v>2996.89</v>
      </c>
      <c r="U7" s="36">
        <v>158996</v>
      </c>
      <c r="V7" s="36">
        <v>17.5</v>
      </c>
      <c r="W7" s="36">
        <v>9085.49</v>
      </c>
      <c r="X7" s="36">
        <v>118.11</v>
      </c>
      <c r="Y7" s="36">
        <v>119.28</v>
      </c>
      <c r="Z7" s="36">
        <v>123.7</v>
      </c>
      <c r="AA7" s="36">
        <v>120.98</v>
      </c>
      <c r="AB7" s="36">
        <v>122.12</v>
      </c>
      <c r="AC7" s="36">
        <v>102.76</v>
      </c>
      <c r="AD7" s="36">
        <v>104.06</v>
      </c>
      <c r="AE7" s="36">
        <v>104.3</v>
      </c>
      <c r="AF7" s="36">
        <v>104.63</v>
      </c>
      <c r="AG7" s="36">
        <v>105.91</v>
      </c>
      <c r="AH7" s="36">
        <v>108.23</v>
      </c>
      <c r="AI7" s="36">
        <v>0</v>
      </c>
      <c r="AJ7" s="36">
        <v>0</v>
      </c>
      <c r="AK7" s="36">
        <v>0</v>
      </c>
      <c r="AL7" s="36">
        <v>0</v>
      </c>
      <c r="AM7" s="36">
        <v>0</v>
      </c>
      <c r="AN7" s="36">
        <v>4.1500000000000004</v>
      </c>
      <c r="AO7" s="36">
        <v>4.34</v>
      </c>
      <c r="AP7" s="36">
        <v>4.88</v>
      </c>
      <c r="AQ7" s="36">
        <v>0.1</v>
      </c>
      <c r="AR7" s="36">
        <v>0</v>
      </c>
      <c r="AS7" s="36">
        <v>4.45</v>
      </c>
      <c r="AT7" s="36">
        <v>491.24</v>
      </c>
      <c r="AU7" s="36">
        <v>565.91</v>
      </c>
      <c r="AV7" s="36">
        <v>615.98</v>
      </c>
      <c r="AW7" s="36">
        <v>105.42</v>
      </c>
      <c r="AX7" s="36">
        <v>125.21</v>
      </c>
      <c r="AY7" s="36">
        <v>221.7</v>
      </c>
      <c r="AZ7" s="36">
        <v>238.87</v>
      </c>
      <c r="BA7" s="36">
        <v>271.23</v>
      </c>
      <c r="BB7" s="36">
        <v>72.66</v>
      </c>
      <c r="BC7" s="36">
        <v>66.900000000000006</v>
      </c>
      <c r="BD7" s="36">
        <v>57.41</v>
      </c>
      <c r="BE7" s="36">
        <v>903.41</v>
      </c>
      <c r="BF7" s="36">
        <v>868.62</v>
      </c>
      <c r="BG7" s="36">
        <v>811.42</v>
      </c>
      <c r="BH7" s="36">
        <v>774.02</v>
      </c>
      <c r="BI7" s="36">
        <v>744.81</v>
      </c>
      <c r="BJ7" s="36">
        <v>652.94000000000005</v>
      </c>
      <c r="BK7" s="36">
        <v>641.70000000000005</v>
      </c>
      <c r="BL7" s="36">
        <v>624.4</v>
      </c>
      <c r="BM7" s="36">
        <v>607.52</v>
      </c>
      <c r="BN7" s="36">
        <v>643.19000000000005</v>
      </c>
      <c r="BO7" s="36">
        <v>763.62</v>
      </c>
      <c r="BP7" s="36">
        <v>138.08000000000001</v>
      </c>
      <c r="BQ7" s="36">
        <v>139.57</v>
      </c>
      <c r="BR7" s="36">
        <v>149.16999999999999</v>
      </c>
      <c r="BS7" s="36">
        <v>152.88</v>
      </c>
      <c r="BT7" s="36">
        <v>154.16</v>
      </c>
      <c r="BU7" s="36">
        <v>91.22</v>
      </c>
      <c r="BV7" s="36">
        <v>91.73</v>
      </c>
      <c r="BW7" s="36">
        <v>92.33</v>
      </c>
      <c r="BX7" s="36">
        <v>96.91</v>
      </c>
      <c r="BY7" s="36">
        <v>101.54</v>
      </c>
      <c r="BZ7" s="36">
        <v>98.53</v>
      </c>
      <c r="CA7" s="36">
        <v>83.68</v>
      </c>
      <c r="CB7" s="36">
        <v>82.87</v>
      </c>
      <c r="CC7" s="36">
        <v>78.09</v>
      </c>
      <c r="CD7" s="36">
        <v>76.290000000000006</v>
      </c>
      <c r="CE7" s="36">
        <v>75.64</v>
      </c>
      <c r="CF7" s="36">
        <v>125.47</v>
      </c>
      <c r="CG7" s="36">
        <v>123.91</v>
      </c>
      <c r="CH7" s="36">
        <v>123.69</v>
      </c>
      <c r="CI7" s="36">
        <v>120.5</v>
      </c>
      <c r="CJ7" s="36">
        <v>116.15</v>
      </c>
      <c r="CK7" s="36">
        <v>139.69999999999999</v>
      </c>
      <c r="CL7" s="36" t="s">
        <v>100</v>
      </c>
      <c r="CM7" s="36" t="s">
        <v>100</v>
      </c>
      <c r="CN7" s="36" t="s">
        <v>100</v>
      </c>
      <c r="CO7" s="36" t="s">
        <v>100</v>
      </c>
      <c r="CP7" s="36" t="s">
        <v>100</v>
      </c>
      <c r="CQ7" s="36">
        <v>71.48</v>
      </c>
      <c r="CR7" s="36">
        <v>69.03</v>
      </c>
      <c r="CS7" s="36">
        <v>70.16</v>
      </c>
      <c r="CT7" s="36">
        <v>69.95</v>
      </c>
      <c r="CU7" s="36">
        <v>72.239999999999995</v>
      </c>
      <c r="CV7" s="36">
        <v>60.01</v>
      </c>
      <c r="CW7" s="36">
        <v>99.12</v>
      </c>
      <c r="CX7" s="36">
        <v>99.17</v>
      </c>
      <c r="CY7" s="36">
        <v>99.17</v>
      </c>
      <c r="CZ7" s="36">
        <v>99.21</v>
      </c>
      <c r="DA7" s="36">
        <v>99.32</v>
      </c>
      <c r="DB7" s="36">
        <v>96.96</v>
      </c>
      <c r="DC7" s="36">
        <v>96.87</v>
      </c>
      <c r="DD7" s="36">
        <v>96.82</v>
      </c>
      <c r="DE7" s="36">
        <v>96.69</v>
      </c>
      <c r="DF7" s="36">
        <v>96.84</v>
      </c>
      <c r="DG7" s="36">
        <v>94.73</v>
      </c>
      <c r="DH7" s="36">
        <v>5.56</v>
      </c>
      <c r="DI7" s="36">
        <v>6.89</v>
      </c>
      <c r="DJ7" s="36">
        <v>8.2200000000000006</v>
      </c>
      <c r="DK7" s="36">
        <v>22.97</v>
      </c>
      <c r="DL7" s="36">
        <v>25.99</v>
      </c>
      <c r="DM7" s="36">
        <v>15.86</v>
      </c>
      <c r="DN7" s="36">
        <v>17.25</v>
      </c>
      <c r="DO7" s="36">
        <v>17.37</v>
      </c>
      <c r="DP7" s="36">
        <v>25.54</v>
      </c>
      <c r="DQ7" s="36">
        <v>22.87</v>
      </c>
      <c r="DR7" s="36">
        <v>36.85</v>
      </c>
      <c r="DS7" s="36">
        <v>0</v>
      </c>
      <c r="DT7" s="36">
        <v>0</v>
      </c>
      <c r="DU7" s="36">
        <v>0</v>
      </c>
      <c r="DV7" s="36">
        <v>0</v>
      </c>
      <c r="DW7" s="36">
        <v>0</v>
      </c>
      <c r="DX7" s="36">
        <v>1.1299999999999999</v>
      </c>
      <c r="DY7" s="36">
        <v>1.32</v>
      </c>
      <c r="DZ7" s="36">
        <v>1.51</v>
      </c>
      <c r="EA7" s="36">
        <v>1.39</v>
      </c>
      <c r="EB7" s="36">
        <v>1.2</v>
      </c>
      <c r="EC7" s="36">
        <v>4.5599999999999996</v>
      </c>
      <c r="ED7" s="36">
        <v>0.19</v>
      </c>
      <c r="EE7" s="36">
        <v>0.1</v>
      </c>
      <c r="EF7" s="36">
        <v>0.1</v>
      </c>
      <c r="EG7" s="36">
        <v>0.1</v>
      </c>
      <c r="EH7" s="36">
        <v>0.2</v>
      </c>
      <c r="EI7" s="36">
        <v>0.1</v>
      </c>
      <c r="EJ7" s="36">
        <v>0.1</v>
      </c>
      <c r="EK7" s="36">
        <v>0.08</v>
      </c>
      <c r="EL7" s="36">
        <v>0.1</v>
      </c>
      <c r="EM7" s="36">
        <v>0.11</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2017-02-20T07:22:57Z</cp:lastPrinted>
  <dcterms:created xsi:type="dcterms:W3CDTF">2017-02-08T02:36:41Z</dcterms:created>
  <dcterms:modified xsi:type="dcterms:W3CDTF">2017-02-20T07:23:09Z</dcterms:modified>
  <cp:category/>
</cp:coreProperties>
</file>