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50_上下水道部\10_管理課\00 管理課共有\030 照会調査\調査、報告\公営企業経営比較分析表\28経営比較分析表\経営比較分析表\"/>
    </mc:Choice>
  </mc:AlternateContent>
  <workbookProtection workbookPassword="8649" lockStructure="1"/>
  <bookViews>
    <workbookView xWindow="0" yWindow="0" windowWidth="20280" windowHeight="702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R6" i="5"/>
  <c r="Q6" i="5"/>
  <c r="P6" i="5"/>
  <c r="W10" i="4" s="1"/>
  <c r="O6" i="5"/>
  <c r="P10" i="4" s="1"/>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D10" i="4"/>
  <c r="I10"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<sst xmlns="http://schemas.openxmlformats.org/spreadsheetml/2006/main" count="220" uniqueCount="110">
  <si>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</si>
  <si>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</si>
  <si>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</si>
  <si>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</si>
  <si>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</si>
  <si>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</si>
  <si>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</si>
  <si>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</si>
  <si>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</si>
  <si>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</si>
  <si>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</si>
  <si>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</si>
  <si>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</si>
  <si>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</si>
  <si>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</si>
  <si>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</si>
  <si>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</si>
  <si>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</si>
  <si>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</si>
  <si>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</si>
  <si>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</si>
  <si>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</si>
  <si>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</si>
  <si>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</si>
  <si>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</si>
  <si>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</si>
  <si>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</si>
  <si>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</si>
  <si>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</si>
  <si>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</si>
  <si>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</si>
  <si>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</si>
  <si>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</si>
  <si>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</si>
  <si>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</si>
  <si>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</si>
  <si>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</si>
  <si>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</si>
  <si>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</si>
  <si>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</si>
  <si>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</si>
  <si>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</si>
  <si>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</si>
  <si>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</si>
  <si>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</si>
  <si>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</si>
  <si>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</si>
  <si>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</si>
  <si>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</si>
  <si>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</si>
  <si>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</si>
  <si>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</si>
  <si>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</si>
  <si>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</si>
  <si>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</si>
  <si>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</si>
  <si>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</si>
  <si>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</si>
  <si>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</si>
  <si>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</si>
  <si>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</si>
  <si>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</si>
  <si>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</si>
  <si>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</si>
  <si>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</si>
  <si>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</si>
  <si>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</si>
  <si>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</si>
  <si>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</si>
  <si>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</si>
  <si>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</si>
  <si>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</si>
  <si>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</si>
  <si>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</si>
  <si>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</si>
  <si>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</si>
  <si>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</si>
  <si>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</si>
  <si>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</si>
  <si>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</si>
  <si>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</si>
  <si>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</si>
  <si>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</si>
  <si>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</si>
  <si>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</si>
  <si>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</si>
  <si>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</si>
  <si>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</si>
  <si>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</si>
  <si>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</si>
  <si>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</si>
  <si>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</si>
  <si>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</si>
  <si>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</si>
  <si>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</si>
  <si>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</si>
  <si>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西脇市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</si>
  <si>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</si>
  <si>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</si>
  <si>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</si>
  <si>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</si>
  <si>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</si>
  <si>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</si>
  <si>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</si>
  <si>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</si>
  <si>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</si>
  <si>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</si>
  <si>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有形固定資産減価償却率は、類似団体平均値より低かったですが、平成26年度以降は全国平均よりも高くなっています。
　法定耐用年数を超えた管渠はありませんので、管渠老朽化率及び管渠改善率は０であります。</t>
    <rPh sb="37" eb="39">
      <t>イコウ</t>
    </rPh>
    <phoneticPr fontId="4"/>
  </si>
  <si>
    <t>　農業集落排水は、旧西脇市区域は平成６年４月１日、旧黒田庄町区域は平成９年４月１日に供用開始し、普及率はほぼ100％となっています。
　しかし、人口減少や節水意識の向上などにより、使用料収入が年々減少する中で、処理施設の老朽化に伴う修繕等の維持管理経費が年々増加しています。
　そのため、使用料収入の増収につながる水洗化率の向上を図るとともに、今後、平成29年1月に策定した「経営戦略」に基づき、旧西脇市区域は農業集落排水９処理区を流域下水道へ統合します。また、旧黒田庄町区域は農業集落排水３処理区を特定環境保全公共下水道へ統合し、維持管理費の削減に努め、経営基盤を強化していきたいと考えています。
　</t>
    <rPh sb="150" eb="152">
      <t>ゾウシュウ</t>
    </rPh>
    <rPh sb="175" eb="177">
      <t>ヘイセイ</t>
    </rPh>
    <rPh sb="179" eb="180">
      <t>ネン</t>
    </rPh>
    <rPh sb="181" eb="182">
      <t>ガツ</t>
    </rPh>
    <rPh sb="183" eb="185">
      <t>サクテイ</t>
    </rPh>
    <rPh sb="188" eb="190">
      <t>ケイエイ</t>
    </rPh>
    <rPh sb="190" eb="192">
      <t>センリャク</t>
    </rPh>
    <rPh sb="194" eb="195">
      <t>モト</t>
    </rPh>
    <rPh sb="198" eb="199">
      <t>キュウ</t>
    </rPh>
    <rPh sb="199" eb="201">
      <t>ニシワキ</t>
    </rPh>
    <rPh sb="201" eb="202">
      <t>シ</t>
    </rPh>
    <rPh sb="202" eb="204">
      <t>クイキ</t>
    </rPh>
    <rPh sb="205" eb="207">
      <t>ノウギョウ</t>
    </rPh>
    <rPh sb="207" eb="209">
      <t>シュウラク</t>
    </rPh>
    <rPh sb="209" eb="211">
      <t>ハイスイ</t>
    </rPh>
    <rPh sb="212" eb="214">
      <t>ショリ</t>
    </rPh>
    <rPh sb="214" eb="215">
      <t>ク</t>
    </rPh>
    <rPh sb="216" eb="218">
      <t>リュウイキ</t>
    </rPh>
    <rPh sb="218" eb="221">
      <t>ゲスイドウ</t>
    </rPh>
    <rPh sb="222" eb="224">
      <t>トウゴウ</t>
    </rPh>
    <rPh sb="231" eb="232">
      <t>キュウ</t>
    </rPh>
    <rPh sb="232" eb="234">
      <t>クロダ</t>
    </rPh>
    <rPh sb="234" eb="235">
      <t>ショウ</t>
    </rPh>
    <rPh sb="235" eb="236">
      <t>チョウ</t>
    </rPh>
    <rPh sb="236" eb="238">
      <t>クイキ</t>
    </rPh>
    <rPh sb="239" eb="241">
      <t>ノウギョウ</t>
    </rPh>
    <rPh sb="241" eb="243">
      <t>シュウラク</t>
    </rPh>
    <rPh sb="243" eb="245">
      <t>ハイスイ</t>
    </rPh>
    <rPh sb="246" eb="248">
      <t>ショリ</t>
    </rPh>
    <rPh sb="248" eb="249">
      <t>ク</t>
    </rPh>
    <rPh sb="250" eb="252">
      <t>トクテイ</t>
    </rPh>
    <rPh sb="252" eb="254">
      <t>カンキョウ</t>
    </rPh>
    <rPh sb="254" eb="256">
      <t>ホゼン</t>
    </rPh>
    <rPh sb="256" eb="258">
      <t>コウキョウ</t>
    </rPh>
    <rPh sb="258" eb="261">
      <t>ゲスイドウ</t>
    </rPh>
    <rPh sb="262" eb="264">
      <t>トウゴウ</t>
    </rPh>
    <rPh sb="266" eb="268">
      <t>イジ</t>
    </rPh>
    <rPh sb="268" eb="271">
      <t>カンリヒ</t>
    </rPh>
    <rPh sb="272" eb="274">
      <t>サクゲン</t>
    </rPh>
    <phoneticPr fontId="4"/>
  </si>
  <si>
    <t>　経常収支比率は、平成25年度までは100％を維持していましたが、平成26年度は会計制度改正により一時的に費用が増加したため、100％を下回りました。しかし、平成27年度は100％を超えています。
　累積欠損金比率は、平成26年度以降は会計制度改正により630％を超え類似団体平均値や全国平均の３倍となっています。今後は、公共下水道と特定環境保全公共下水道への統合によって改善されると予測しています。
　流動比率は、余剰資金を保有していないため全国平均を下回っています。
　企業債残高対事業規模比率は、類似団体平均値の２倍以上で推移しています。今後は、企業債借入額よりも償還のスピードが速くなるため、比率は下がっていくと予測しています。
　経費回収率は、使用料収入が年々減少する中で100％以下であり、平成26年度は会計制度改正による影響を受け20.96％となりました。しかし、平成27年度は35.51％に改善しましたが、類似団体平均値や全国平均を下回っています。
　汚水処理原価は、数年400円前後で推移していましたが、平成26年度は会計制度改正の影響を受け871.23円となりました。しかし、平成27年度は513.24円に改善しましたが類似団体平均値や全国平均よりも高くなっています。
　施設利用率は、平成26年度以降は類似団体平均値や全国平均より高くなっています。
　水洗化率は、年々向上しており、類似団体平均値や全国平均を上回っている状況であります。</t>
    <rPh sb="79" eb="81">
      <t>ヘイセイ</t>
    </rPh>
    <rPh sb="132" eb="134">
      <t>ゾウシュウ</t>
    </rPh>
    <rPh sb="161" eb="162">
      <t>ネン</t>
    </rPh>
    <rPh sb="163" eb="164">
      <t>ガツ</t>
    </rPh>
    <rPh sb="168" eb="170">
      <t>ケイエイ</t>
    </rPh>
    <rPh sb="170" eb="172">
      <t>センリャク</t>
    </rPh>
    <rPh sb="174" eb="175">
      <t>モト</t>
    </rPh>
    <rPh sb="178" eb="179">
      <t>キュウ</t>
    </rPh>
    <rPh sb="179" eb="181">
      <t>ニシワキ</t>
    </rPh>
    <rPh sb="181" eb="182">
      <t>シ</t>
    </rPh>
    <rPh sb="182" eb="184">
      <t>クイキ</t>
    </rPh>
    <rPh sb="185" eb="187">
      <t>ノウギョウ</t>
    </rPh>
    <rPh sb="187" eb="189">
      <t>シュウラク</t>
    </rPh>
    <rPh sb="189" eb="191">
      <t>ハイスイ</t>
    </rPh>
    <rPh sb="192" eb="194">
      <t>ショリ</t>
    </rPh>
    <rPh sb="194" eb="195">
      <t>ク</t>
    </rPh>
    <rPh sb="196" eb="198">
      <t>リュウイキ</t>
    </rPh>
    <rPh sb="198" eb="201">
      <t>ゲスイドウ</t>
    </rPh>
    <rPh sb="202" eb="204">
      <t>トウゴウ</t>
    </rPh>
    <rPh sb="211" eb="212">
      <t>キュウ</t>
    </rPh>
    <rPh sb="212" eb="214">
      <t>クロダ</t>
    </rPh>
    <rPh sb="214" eb="215">
      <t>ショウ</t>
    </rPh>
    <rPh sb="215" eb="216">
      <t>チョウ</t>
    </rPh>
    <rPh sb="216" eb="218">
      <t>クイキ</t>
    </rPh>
    <rPh sb="219" eb="221">
      <t>ノウギョウ</t>
    </rPh>
    <rPh sb="221" eb="223">
      <t>シュウラク</t>
    </rPh>
    <rPh sb="223" eb="225">
      <t>ハイスイ</t>
    </rPh>
    <rPh sb="226" eb="228">
      <t>ショリ</t>
    </rPh>
    <rPh sb="228" eb="229">
      <t>ク</t>
    </rPh>
    <rPh sb="230" eb="232">
      <t>トクテイ</t>
    </rPh>
    <rPh sb="232" eb="234">
      <t>カンキョウ</t>
    </rPh>
    <rPh sb="234" eb="236">
      <t>ホゼン</t>
    </rPh>
    <rPh sb="236" eb="238">
      <t>コウキョウ</t>
    </rPh>
    <rPh sb="238" eb="241">
      <t>ゲスイドウ</t>
    </rPh>
    <rPh sb="242" eb="244">
      <t>トウゴウ</t>
    </rPh>
    <rPh sb="246" eb="248">
      <t>イジ</t>
    </rPh>
    <rPh sb="248" eb="251">
      <t>カンリヒ</t>
    </rPh>
    <rPh sb="252" eb="254">
      <t>サクゲン</t>
    </rPh>
    <rPh sb="260" eb="261">
      <t>バイ</t>
    </rPh>
    <rPh sb="261" eb="263">
      <t>イジョウ</t>
    </rPh>
    <rPh sb="264" eb="266">
      <t>スイイ</t>
    </rPh>
    <rPh sb="303" eb="304">
      <t>サ</t>
    </rPh>
    <rPh sb="358" eb="360">
      <t>カイケイ</t>
    </rPh>
    <rPh sb="360" eb="362">
      <t>セイド</t>
    </rPh>
    <rPh sb="362" eb="364">
      <t>カイセイ</t>
    </rPh>
    <rPh sb="367" eb="369">
      <t>エイキョウ</t>
    </rPh>
    <rPh sb="370" eb="371">
      <t>ウ</t>
    </rPh>
    <rPh sb="468" eb="470">
      <t>カイケイ</t>
    </rPh>
    <rPh sb="470" eb="472">
      <t>セイド</t>
    </rPh>
    <rPh sb="472" eb="474">
      <t>カイセイ</t>
    </rPh>
    <rPh sb="475" eb="477">
      <t>エイキョウ</t>
    </rPh>
    <rPh sb="478" eb="479">
      <t>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</si>
</sst>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8044752"/>
        <c:axId val="33766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258044752"/>
        <c:axId val="337662648"/>
      </c:lineChart>
      <c:dateAx>
        <c:axId val="258044752"/>
        <c:scaling>
          <c:orientation val="minMax"/>
        </c:scaling>
        <c:delete val="1"/>
        <c:axPos val="b"/>
        <c:numFmt formatCode="ge" sourceLinked="1"/>
        <c:majorTickMark val="none"/>
        <c:minorTickMark val="none"/>
        <c:tickLblPos val="none"/>
        <c:crossAx val="337662648"/>
        <c:crosses val="autoZero"/>
        <c:auto val="1"/>
        <c:lblOffset val="100"/>
        <c:baseTimeUnit val="years"/>
      </c:dateAx>
      <c:valAx>
        <c:axId val="33766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804475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53.55</c:v>
                </c:pt>
                <c:pt idx="1">
                  <c:v>51.7</c:v>
                </c:pt>
                <c:pt idx="2">
                  <c:v>51.35</c:v>
                </c:pt>
                <c:pt idx="3">
                  <c:v>54.69</c:v>
                </c:pt>
                <c:pt idx="4">
                  <c:v>54.9</c:v>
                </c:pt>
              </c:numCache>
            </c:numRef>
          </c:val>
        </c:ser>
        <c:dLbls>
          <c:showLegendKey val="0"/>
          <c:showVal val="0"/>
          <c:showCatName val="0"/>
          <c:showSerName val="0"/>
          <c:showPercent val="0"/>
          <c:showBubbleSize val="0"/>
        </c:dLbls>
        <c:gapWidth val="150"/>
        <c:axId val="338672824"/>
        <c:axId val="33867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338672824"/>
        <c:axId val="338673216"/>
      </c:lineChart>
      <c:dateAx>
        <c:axId val="338672824"/>
        <c:scaling>
          <c:orientation val="minMax"/>
        </c:scaling>
        <c:delete val="1"/>
        <c:axPos val="b"/>
        <c:numFmt formatCode="ge" sourceLinked="1"/>
        <c:majorTickMark val="none"/>
        <c:minorTickMark val="none"/>
        <c:tickLblPos val="none"/>
        <c:crossAx val="338673216"/>
        <c:crosses val="autoZero"/>
        <c:auto val="1"/>
        <c:lblOffset val="100"/>
        <c:baseTimeUnit val="years"/>
      </c:dateAx>
      <c:valAx>
        <c:axId val="33867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67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89.97</c:v>
                </c:pt>
                <c:pt idx="1">
                  <c:v>90.7</c:v>
                </c:pt>
                <c:pt idx="2">
                  <c:v>91.06</c:v>
                </c:pt>
                <c:pt idx="3">
                  <c:v>91.82</c:v>
                </c:pt>
                <c:pt idx="4">
                  <c:v>91.75</c:v>
                </c:pt>
              </c:numCache>
            </c:numRef>
          </c:val>
        </c:ser>
        <c:dLbls>
          <c:showLegendKey val="0"/>
          <c:showVal val="0"/>
          <c:showCatName val="0"/>
          <c:showSerName val="0"/>
          <c:showPercent val="0"/>
          <c:showBubbleSize val="0"/>
        </c:dLbls>
        <c:gapWidth val="150"/>
        <c:axId val="338671648"/>
        <c:axId val="33867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338671648"/>
        <c:axId val="338673608"/>
      </c:lineChart>
      <c:dateAx>
        <c:axId val="338671648"/>
        <c:scaling>
          <c:orientation val="minMax"/>
        </c:scaling>
        <c:delete val="1"/>
        <c:axPos val="b"/>
        <c:numFmt formatCode="ge" sourceLinked="1"/>
        <c:majorTickMark val="none"/>
        <c:minorTickMark val="none"/>
        <c:tickLblPos val="none"/>
        <c:crossAx val="338673608"/>
        <c:crosses val="autoZero"/>
        <c:auto val="1"/>
        <c:lblOffset val="100"/>
        <c:baseTimeUnit val="years"/>
      </c:dateAx>
      <c:valAx>
        <c:axId val="33867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67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105.06</c:v>
                </c:pt>
                <c:pt idx="1">
                  <c:v>100.41</c:v>
                </c:pt>
                <c:pt idx="2">
                  <c:v>100.63</c:v>
                </c:pt>
                <c:pt idx="3">
                  <c:v>85.98</c:v>
                </c:pt>
                <c:pt idx="4">
                  <c:v>101.26</c:v>
                </c:pt>
              </c:numCache>
            </c:numRef>
          </c:val>
        </c:ser>
        <c:dLbls>
          <c:showLegendKey val="0"/>
          <c:showVal val="0"/>
          <c:showCatName val="0"/>
          <c:showSerName val="0"/>
          <c:showPercent val="0"/>
          <c:showBubbleSize val="0"/>
        </c:dLbls>
        <c:gapWidth val="150"/>
        <c:axId val="338137264"/>
        <c:axId val="33848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94.12</c:v>
                </c:pt>
                <c:pt idx="1">
                  <c:v>92.74</c:v>
                </c:pt>
                <c:pt idx="2">
                  <c:v>93.62</c:v>
                </c:pt>
                <c:pt idx="3">
                  <c:v>97.53</c:v>
                </c:pt>
                <c:pt idx="4">
                  <c:v>99.64</c:v>
                </c:pt>
              </c:numCache>
            </c:numRef>
          </c:val>
          <c:smooth val="0"/>
        </c:ser>
        <c:dLbls>
          <c:showLegendKey val="0"/>
          <c:showVal val="0"/>
          <c:showCatName val="0"/>
          <c:showSerName val="0"/>
          <c:showPercent val="0"/>
          <c:showBubbleSize val="0"/>
        </c:dLbls>
        <c:marker val="1"/>
        <c:smooth val="0"/>
        <c:axId val="338137264"/>
        <c:axId val="338480360"/>
      </c:lineChart>
      <c:dateAx>
        <c:axId val="338137264"/>
        <c:scaling>
          <c:orientation val="minMax"/>
        </c:scaling>
        <c:delete val="1"/>
        <c:axPos val="b"/>
        <c:numFmt formatCode="ge" sourceLinked="1"/>
        <c:majorTickMark val="none"/>
        <c:minorTickMark val="none"/>
        <c:tickLblPos val="none"/>
        <c:crossAx val="338480360"/>
        <c:crosses val="autoZero"/>
        <c:auto val="1"/>
        <c:lblOffset val="100"/>
        <c:baseTimeUnit val="years"/>
      </c:dateAx>
      <c:valAx>
        <c:axId val="33848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3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5.48</c:v>
                </c:pt>
                <c:pt idx="1">
                  <c:v>7.25</c:v>
                </c:pt>
                <c:pt idx="2">
                  <c:v>8.83</c:v>
                </c:pt>
                <c:pt idx="3">
                  <c:v>23.59</c:v>
                </c:pt>
                <c:pt idx="4">
                  <c:v>26.82</c:v>
                </c:pt>
              </c:numCache>
            </c:numRef>
          </c:val>
        </c:ser>
        <c:dLbls>
          <c:showLegendKey val="0"/>
          <c:showVal val="0"/>
          <c:showCatName val="0"/>
          <c:showSerName val="0"/>
          <c:showPercent val="0"/>
          <c:showBubbleSize val="0"/>
        </c:dLbls>
        <c:gapWidth val="150"/>
        <c:axId val="338488512"/>
        <c:axId val="338488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8.35</c:v>
                </c:pt>
                <c:pt idx="1">
                  <c:v>9</c:v>
                </c:pt>
                <c:pt idx="2">
                  <c:v>10.11</c:v>
                </c:pt>
                <c:pt idx="3">
                  <c:v>20.68</c:v>
                </c:pt>
                <c:pt idx="4">
                  <c:v>22.41</c:v>
                </c:pt>
              </c:numCache>
            </c:numRef>
          </c:val>
          <c:smooth val="0"/>
        </c:ser>
        <c:dLbls>
          <c:showLegendKey val="0"/>
          <c:showVal val="0"/>
          <c:showCatName val="0"/>
          <c:showSerName val="0"/>
          <c:showPercent val="0"/>
          <c:showBubbleSize val="0"/>
        </c:dLbls>
        <c:marker val="1"/>
        <c:smooth val="0"/>
        <c:axId val="338488512"/>
        <c:axId val="338488904"/>
      </c:lineChart>
      <c:dateAx>
        <c:axId val="338488512"/>
        <c:scaling>
          <c:orientation val="minMax"/>
        </c:scaling>
        <c:delete val="1"/>
        <c:axPos val="b"/>
        <c:numFmt formatCode="ge" sourceLinked="1"/>
        <c:majorTickMark val="none"/>
        <c:minorTickMark val="none"/>
        <c:tickLblPos val="none"/>
        <c:crossAx val="338488904"/>
        <c:crosses val="autoZero"/>
        <c:auto val="1"/>
        <c:lblOffset val="100"/>
        <c:baseTimeUnit val="years"/>
      </c:dateAx>
      <c:valAx>
        <c:axId val="338488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48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8490080"/>
        <c:axId val="33849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formatCode="#,##0.00;&quot;△&quot;#,##0.00">
                  <c:v>0</c:v>
                </c:pt>
                <c:pt idx="1">
                  <c:v>0.09</c:v>
                </c:pt>
                <c:pt idx="2">
                  <c:v>0.08</c:v>
                </c:pt>
                <c:pt idx="3">
                  <c:v>0.08</c:v>
                </c:pt>
                <c:pt idx="4" formatCode="#,##0.00;&quot;△&quot;#,##0.00">
                  <c:v>0</c:v>
                </c:pt>
              </c:numCache>
            </c:numRef>
          </c:val>
          <c:smooth val="0"/>
        </c:ser>
        <c:dLbls>
          <c:showLegendKey val="0"/>
          <c:showVal val="0"/>
          <c:showCatName val="0"/>
          <c:showSerName val="0"/>
          <c:showPercent val="0"/>
          <c:showBubbleSize val="0"/>
        </c:dLbls>
        <c:marker val="1"/>
        <c:smooth val="0"/>
        <c:axId val="338490080"/>
        <c:axId val="338490472"/>
      </c:lineChart>
      <c:dateAx>
        <c:axId val="338490080"/>
        <c:scaling>
          <c:orientation val="minMax"/>
        </c:scaling>
        <c:delete val="1"/>
        <c:axPos val="b"/>
        <c:numFmt formatCode="ge" sourceLinked="1"/>
        <c:majorTickMark val="none"/>
        <c:minorTickMark val="none"/>
        <c:tickLblPos val="none"/>
        <c:crossAx val="338490472"/>
        <c:crosses val="autoZero"/>
        <c:auto val="1"/>
        <c:lblOffset val="100"/>
        <c:baseTimeUnit val="years"/>
      </c:dateAx>
      <c:valAx>
        <c:axId val="33849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49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483.12</c:v>
                </c:pt>
                <c:pt idx="1">
                  <c:v>488.95</c:v>
                </c:pt>
                <c:pt idx="2">
                  <c:v>491.77</c:v>
                </c:pt>
                <c:pt idx="3">
                  <c:v>639.12</c:v>
                </c:pt>
                <c:pt idx="4">
                  <c:v>634.85</c:v>
                </c:pt>
              </c:numCache>
            </c:numRef>
          </c:val>
        </c:ser>
        <c:dLbls>
          <c:showLegendKey val="0"/>
          <c:showVal val="0"/>
          <c:showCatName val="0"/>
          <c:showSerName val="0"/>
          <c:showPercent val="0"/>
          <c:showBubbleSize val="0"/>
        </c:dLbls>
        <c:gapWidth val="150"/>
        <c:axId val="338164448"/>
        <c:axId val="3381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262.73</c:v>
                </c:pt>
                <c:pt idx="1">
                  <c:v>243.13</c:v>
                </c:pt>
                <c:pt idx="2">
                  <c:v>280.08</c:v>
                </c:pt>
                <c:pt idx="3">
                  <c:v>223.09</c:v>
                </c:pt>
                <c:pt idx="4">
                  <c:v>214.61</c:v>
                </c:pt>
              </c:numCache>
            </c:numRef>
          </c:val>
          <c:smooth val="0"/>
        </c:ser>
        <c:dLbls>
          <c:showLegendKey val="0"/>
          <c:showVal val="0"/>
          <c:showCatName val="0"/>
          <c:showSerName val="0"/>
          <c:showPercent val="0"/>
          <c:showBubbleSize val="0"/>
        </c:dLbls>
        <c:marker val="1"/>
        <c:smooth val="0"/>
        <c:axId val="338164448"/>
        <c:axId val="338167584"/>
      </c:lineChart>
      <c:dateAx>
        <c:axId val="338164448"/>
        <c:scaling>
          <c:orientation val="minMax"/>
        </c:scaling>
        <c:delete val="1"/>
        <c:axPos val="b"/>
        <c:numFmt formatCode="ge" sourceLinked="1"/>
        <c:majorTickMark val="none"/>
        <c:minorTickMark val="none"/>
        <c:tickLblPos val="none"/>
        <c:crossAx val="338167584"/>
        <c:crosses val="autoZero"/>
        <c:auto val="1"/>
        <c:lblOffset val="100"/>
        <c:baseTimeUnit val="years"/>
      </c:dateAx>
      <c:valAx>
        <c:axId val="3381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187.29</c:v>
                </c:pt>
                <c:pt idx="1">
                  <c:v>173.52</c:v>
                </c:pt>
                <c:pt idx="2">
                  <c:v>124.45</c:v>
                </c:pt>
                <c:pt idx="3">
                  <c:v>24.59</c:v>
                </c:pt>
                <c:pt idx="4">
                  <c:v>24.13</c:v>
                </c:pt>
              </c:numCache>
            </c:numRef>
          </c:val>
        </c:ser>
        <c:dLbls>
          <c:showLegendKey val="0"/>
          <c:showVal val="0"/>
          <c:showCatName val="0"/>
          <c:showSerName val="0"/>
          <c:showPercent val="0"/>
          <c:showBubbleSize val="0"/>
        </c:dLbls>
        <c:gapWidth val="150"/>
        <c:axId val="338167192"/>
        <c:axId val="33817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194.53</c:v>
                </c:pt>
                <c:pt idx="1">
                  <c:v>162.52000000000001</c:v>
                </c:pt>
                <c:pt idx="2">
                  <c:v>124.2</c:v>
                </c:pt>
                <c:pt idx="3">
                  <c:v>33.03</c:v>
                </c:pt>
                <c:pt idx="4">
                  <c:v>29.45</c:v>
                </c:pt>
              </c:numCache>
            </c:numRef>
          </c:val>
          <c:smooth val="0"/>
        </c:ser>
        <c:dLbls>
          <c:showLegendKey val="0"/>
          <c:showVal val="0"/>
          <c:showCatName val="0"/>
          <c:showSerName val="0"/>
          <c:showPercent val="0"/>
          <c:showBubbleSize val="0"/>
        </c:dLbls>
        <c:marker val="1"/>
        <c:smooth val="0"/>
        <c:axId val="338167192"/>
        <c:axId val="338170720"/>
      </c:lineChart>
      <c:dateAx>
        <c:axId val="338167192"/>
        <c:scaling>
          <c:orientation val="minMax"/>
        </c:scaling>
        <c:delete val="1"/>
        <c:axPos val="b"/>
        <c:numFmt formatCode="ge" sourceLinked="1"/>
        <c:majorTickMark val="none"/>
        <c:minorTickMark val="none"/>
        <c:tickLblPos val="none"/>
        <c:crossAx val="338170720"/>
        <c:crosses val="autoZero"/>
        <c:auto val="1"/>
        <c:lblOffset val="100"/>
        <c:baseTimeUnit val="years"/>
      </c:dateAx>
      <c:valAx>
        <c:axId val="3381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6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2937.54</c:v>
                </c:pt>
                <c:pt idx="1">
                  <c:v>2873.83</c:v>
                </c:pt>
                <c:pt idx="2">
                  <c:v>2920.82</c:v>
                </c:pt>
                <c:pt idx="3">
                  <c:v>2698.52</c:v>
                </c:pt>
                <c:pt idx="4">
                  <c:v>2750.93</c:v>
                </c:pt>
              </c:numCache>
            </c:numRef>
          </c:val>
        </c:ser>
        <c:dLbls>
          <c:showLegendKey val="0"/>
          <c:showVal val="0"/>
          <c:showCatName val="0"/>
          <c:showSerName val="0"/>
          <c:showPercent val="0"/>
          <c:showBubbleSize val="0"/>
        </c:dLbls>
        <c:gapWidth val="150"/>
        <c:axId val="338168368"/>
        <c:axId val="33816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338168368"/>
        <c:axId val="338168760"/>
      </c:lineChart>
      <c:dateAx>
        <c:axId val="338168368"/>
        <c:scaling>
          <c:orientation val="minMax"/>
        </c:scaling>
        <c:delete val="1"/>
        <c:axPos val="b"/>
        <c:numFmt formatCode="ge" sourceLinked="1"/>
        <c:majorTickMark val="none"/>
        <c:minorTickMark val="none"/>
        <c:tickLblPos val="none"/>
        <c:crossAx val="338168760"/>
        <c:crosses val="autoZero"/>
        <c:auto val="1"/>
        <c:lblOffset val="100"/>
        <c:baseTimeUnit val="years"/>
      </c:dateAx>
      <c:valAx>
        <c:axId val="33816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6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42.47</c:v>
                </c:pt>
                <c:pt idx="1">
                  <c:v>41.43</c:v>
                </c:pt>
                <c:pt idx="2">
                  <c:v>43.79</c:v>
                </c:pt>
                <c:pt idx="3">
                  <c:v>20.96</c:v>
                </c:pt>
                <c:pt idx="4">
                  <c:v>35.51</c:v>
                </c:pt>
              </c:numCache>
            </c:numRef>
          </c:val>
        </c:ser>
        <c:dLbls>
          <c:showLegendKey val="0"/>
          <c:showVal val="0"/>
          <c:showCatName val="0"/>
          <c:showSerName val="0"/>
          <c:showPercent val="0"/>
          <c:showBubbleSize val="0"/>
        </c:dLbls>
        <c:gapWidth val="150"/>
        <c:axId val="338171112"/>
        <c:axId val="33816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338171112"/>
        <c:axId val="338169152"/>
      </c:lineChart>
      <c:dateAx>
        <c:axId val="338171112"/>
        <c:scaling>
          <c:orientation val="minMax"/>
        </c:scaling>
        <c:delete val="1"/>
        <c:axPos val="b"/>
        <c:numFmt formatCode="ge" sourceLinked="1"/>
        <c:majorTickMark val="none"/>
        <c:minorTickMark val="none"/>
        <c:tickLblPos val="none"/>
        <c:crossAx val="338169152"/>
        <c:crosses val="autoZero"/>
        <c:auto val="1"/>
        <c:lblOffset val="100"/>
        <c:baseTimeUnit val="years"/>
      </c:dateAx>
      <c:valAx>
        <c:axId val="3381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7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426.48</c:v>
                </c:pt>
                <c:pt idx="1">
                  <c:v>437.86</c:v>
                </c:pt>
                <c:pt idx="2">
                  <c:v>416.99</c:v>
                </c:pt>
                <c:pt idx="3">
                  <c:v>871.23</c:v>
                </c:pt>
                <c:pt idx="4">
                  <c:v>513.24</c:v>
                </c:pt>
              </c:numCache>
            </c:numRef>
          </c:val>
        </c:ser>
        <c:dLbls>
          <c:showLegendKey val="0"/>
          <c:showVal val="0"/>
          <c:showCatName val="0"/>
          <c:showSerName val="0"/>
          <c:showPercent val="0"/>
          <c:showBubbleSize val="0"/>
        </c:dLbls>
        <c:gapWidth val="150"/>
        <c:axId val="338169544"/>
        <c:axId val="33816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338169544"/>
        <c:axId val="338165232"/>
      </c:lineChart>
      <c:dateAx>
        <c:axId val="338169544"/>
        <c:scaling>
          <c:orientation val="minMax"/>
        </c:scaling>
        <c:delete val="1"/>
        <c:axPos val="b"/>
        <c:numFmt formatCode="ge" sourceLinked="1"/>
        <c:majorTickMark val="none"/>
        <c:minorTickMark val="none"/>
        <c:tickLblPos val="none"/>
        <c:crossAx val="338165232"/>
        <c:crosses val="autoZero"/>
        <c:auto val="1"/>
        <c:lblOffset val="100"/>
        <c:baseTimeUnit val="years"/>
      </c:dateAx>
      <c:valAx>
        <c:axId val="33816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16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【203.67】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【21.94】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西脇市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42082</v>
      </c>
      <c r="AM8" s="47"/>
      <c r="AN8" s="47"/>
      <c r="AO8" s="47"/>
      <c r="AP8" s="47"/>
      <c r="AQ8" s="47"/>
      <c r="AR8" s="47"/>
      <c r="AS8" s="47"/>
      <c r="AT8" s="43">
        <f>データ!S6</f>
        <v>132.44</v>
      </c>
      <c r="AU8" s="43"/>
      <c r="AV8" s="43"/>
      <c r="AW8" s="43"/>
      <c r="AX8" s="43"/>
      <c r="AY8" s="43"/>
      <c r="AZ8" s="43"/>
      <c r="BA8" s="43"/>
      <c r="BB8" s="43">
        <f>データ!T6</f>
        <v>317.74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45.02</v>
      </c>
      <c r="J10" s="43"/>
      <c r="K10" s="43"/>
      <c r="L10" s="43"/>
      <c r="M10" s="43"/>
      <c r="N10" s="43"/>
      <c r="O10" s="43"/>
      <c r="P10" s="43">
        <f>データ!O6</f>
        <v>15.81</v>
      </c>
      <c r="Q10" s="43"/>
      <c r="R10" s="43"/>
      <c r="S10" s="43"/>
      <c r="T10" s="43"/>
      <c r="U10" s="43"/>
      <c r="V10" s="43"/>
      <c r="W10" s="43">
        <f>データ!P6</f>
        <v>92.9</v>
      </c>
      <c r="X10" s="43"/>
      <c r="Y10" s="43"/>
      <c r="Z10" s="43"/>
      <c r="AA10" s="43"/>
      <c r="AB10" s="43"/>
      <c r="AC10" s="43"/>
      <c r="AD10" s="47">
        <f>データ!Q6</f>
        <v>3564</v>
      </c>
      <c r="AE10" s="47"/>
      <c r="AF10" s="47"/>
      <c r="AG10" s="47"/>
      <c r="AH10" s="47"/>
      <c r="AI10" s="47"/>
      <c r="AJ10" s="47"/>
      <c r="AK10" s="2"/>
      <c r="AL10" s="47">
        <f>データ!U6</f>
        <v>6628</v>
      </c>
      <c r="AM10" s="47"/>
      <c r="AN10" s="47"/>
      <c r="AO10" s="47"/>
      <c r="AP10" s="47"/>
      <c r="AQ10" s="47"/>
      <c r="AR10" s="47"/>
      <c r="AS10" s="47"/>
      <c r="AT10" s="43">
        <f>データ!V6</f>
        <v>2.15</v>
      </c>
      <c r="AU10" s="43"/>
      <c r="AV10" s="43"/>
      <c r="AW10" s="43"/>
      <c r="AX10" s="43"/>
      <c r="AY10" s="43"/>
      <c r="AZ10" s="43"/>
      <c r="BA10" s="43"/>
      <c r="BB10" s="43">
        <f>データ!W6</f>
        <v>3082.79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282138</v>
      </c>
      <c r="D6" s="31">
        <f t="shared" si="3"/>
        <v>46</v>
      </c>
      <c r="E6" s="31">
        <f t="shared" si="3"/>
        <v>17</v>
      </c>
      <c r="F6" s="31">
        <f t="shared" si="3"/>
        <v>5</v>
      </c>
      <c r="G6" s="31">
        <f t="shared" si="3"/>
        <v>0</v>
      </c>
      <c r="H6" s="31" t="str">
        <f t="shared" si="3"/>
        <v>兵庫県　西脇市</v>
      </c>
      <c r="I6" s="31" t="str">
        <f t="shared" si="3"/>
        <v>法適用</v>
      </c>
      <c r="J6" s="31" t="str">
        <f t="shared" si="3"/>
        <v>下水道事業</v>
      </c>
      <c r="K6" s="31" t="str">
        <f t="shared" si="3"/>
        <v>農業集落排水</v>
      </c>
      <c r="L6" s="31" t="str">
        <f t="shared" si="3"/>
        <v>F2</v>
      </c>
      <c r="M6" s="32" t="str">
        <f t="shared" si="3"/>
        <v>-</v>
      </c>
      <c r="N6" s="32">
        <f t="shared" si="3"/>
        <v>45.02</v>
      </c>
      <c r="O6" s="32">
        <f t="shared" si="3"/>
        <v>15.81</v>
      </c>
      <c r="P6" s="32">
        <f t="shared" si="3"/>
        <v>92.9</v>
      </c>
      <c r="Q6" s="32">
        <f t="shared" si="3"/>
        <v>3564</v>
      </c>
      <c r="R6" s="32">
        <f t="shared" si="3"/>
        <v>42082</v>
      </c>
      <c r="S6" s="32">
        <f t="shared" si="3"/>
        <v>132.44</v>
      </c>
      <c r="T6" s="32">
        <f t="shared" si="3"/>
        <v>317.74</v>
      </c>
      <c r="U6" s="32">
        <f t="shared" si="3"/>
        <v>6628</v>
      </c>
      <c r="V6" s="32">
        <f t="shared" si="3"/>
        <v>2.15</v>
      </c>
      <c r="W6" s="32">
        <f t="shared" si="3"/>
        <v>3082.79</v>
      </c>
      <c r="X6" s="33">
        <f>IF(X7="",NA(),X7)</f>
        <v>105.06</v>
      </c>
      <c r="Y6" s="33">
        <f t="shared" ref="Y6:AG6" si="4">IF(Y7="",NA(),Y7)</f>
        <v>100.41</v>
      </c>
      <c r="Z6" s="33">
        <f t="shared" si="4"/>
        <v>100.63</v>
      </c>
      <c r="AA6" s="33">
        <f t="shared" si="4"/>
        <v>85.98</v>
      </c>
      <c r="AB6" s="33">
        <f t="shared" si="4"/>
        <v>101.26</v>
      </c>
      <c r="AC6" s="33">
        <f t="shared" si="4"/>
        <v>94.12</v>
      </c>
      <c r="AD6" s="33">
        <f t="shared" si="4"/>
        <v>92.74</v>
      </c>
      <c r="AE6" s="33">
        <f t="shared" si="4"/>
        <v>93.62</v>
      </c>
      <c r="AF6" s="33">
        <f t="shared" si="4"/>
        <v>97.53</v>
      </c>
      <c r="AG6" s="33">
        <f t="shared" si="4"/>
        <v>99.64</v>
      </c>
      <c r="AH6" s="32" t="str">
        <f>IF(AH7="","",IF(AH7="-","【-】","【"&amp;SUBSTITUTE(TEXT(AH7,"#,##0.00"),"-","△")&amp;"】"))</f>
        <v>【99.88】</v>
      </c>
      <c r="AI6" s="33">
        <f>IF(AI7="",NA(),AI7)</f>
        <v>483.12</v>
      </c>
      <c r="AJ6" s="33">
        <f t="shared" ref="AJ6:AR6" si="5">IF(AJ7="",NA(),AJ7)</f>
        <v>488.95</v>
      </c>
      <c r="AK6" s="33">
        <f t="shared" si="5"/>
        <v>491.77</v>
      </c>
      <c r="AL6" s="33">
        <f t="shared" si="5"/>
        <v>639.12</v>
      </c>
      <c r="AM6" s="33">
        <f t="shared" si="5"/>
        <v>634.85</v>
      </c>
      <c r="AN6" s="33">
        <f t="shared" si="5"/>
        <v>262.73</v>
      </c>
      <c r="AO6" s="33">
        <f t="shared" si="5"/>
        <v>243.13</v>
      </c>
      <c r="AP6" s="33">
        <f t="shared" si="5"/>
        <v>280.08</v>
      </c>
      <c r="AQ6" s="33">
        <f t="shared" si="5"/>
        <v>223.09</v>
      </c>
      <c r="AR6" s="33">
        <f t="shared" si="5"/>
        <v>214.61</v>
      </c>
      <c r="AS6" s="32" t="str">
        <f>IF(AS7="","",IF(AS7="-","【-】","【"&amp;SUBSTITUTE(TEXT(AS7,"#,##0.00"),"-","△")&amp;"】"))</f>
        <v>【203.67】</v>
      </c>
      <c r="AT6" s="33">
        <f>IF(AT7="",NA(),AT7)</f>
        <v>187.29</v>
      </c>
      <c r="AU6" s="33">
        <f t="shared" ref="AU6:BC6" si="6">IF(AU7="",NA(),AU7)</f>
        <v>173.52</v>
      </c>
      <c r="AV6" s="33">
        <f t="shared" si="6"/>
        <v>124.45</v>
      </c>
      <c r="AW6" s="33">
        <f t="shared" si="6"/>
        <v>24.59</v>
      </c>
      <c r="AX6" s="33">
        <f t="shared" si="6"/>
        <v>24.13</v>
      </c>
      <c r="AY6" s="33">
        <f t="shared" si="6"/>
        <v>194.53</v>
      </c>
      <c r="AZ6" s="33">
        <f t="shared" si="6"/>
        <v>162.52000000000001</v>
      </c>
      <c r="BA6" s="33">
        <f t="shared" si="6"/>
        <v>124.2</v>
      </c>
      <c r="BB6" s="33">
        <f t="shared" si="6"/>
        <v>33.03</v>
      </c>
      <c r="BC6" s="33">
        <f t="shared" si="6"/>
        <v>29.45</v>
      </c>
      <c r="BD6" s="32" t="str">
        <f>IF(BD7="","",IF(BD7="-","【-】","【"&amp;SUBSTITUTE(TEXT(BD7,"#,##0.00"),"-","△")&amp;"】"))</f>
        <v>【34.01】</v>
      </c>
      <c r="BE6" s="33">
        <f>IF(BE7="",NA(),BE7)</f>
        <v>2937.54</v>
      </c>
      <c r="BF6" s="33">
        <f t="shared" ref="BF6:BN6" si="7">IF(BF7="",NA(),BF7)</f>
        <v>2873.83</v>
      </c>
      <c r="BG6" s="33">
        <f t="shared" si="7"/>
        <v>2920.82</v>
      </c>
      <c r="BH6" s="33">
        <f t="shared" si="7"/>
        <v>2698.52</v>
      </c>
      <c r="BI6" s="33">
        <f t="shared" si="7"/>
        <v>2750.93</v>
      </c>
      <c r="BJ6" s="33">
        <f t="shared" si="7"/>
        <v>1239.2</v>
      </c>
      <c r="BK6" s="33">
        <f t="shared" si="7"/>
        <v>1197.82</v>
      </c>
      <c r="BL6" s="33">
        <f t="shared" si="7"/>
        <v>1126.77</v>
      </c>
      <c r="BM6" s="33">
        <f t="shared" si="7"/>
        <v>1044.8</v>
      </c>
      <c r="BN6" s="33">
        <f t="shared" si="7"/>
        <v>1081.8</v>
      </c>
      <c r="BO6" s="32" t="str">
        <f>IF(BO7="","",IF(BO7="-","【-】","【"&amp;SUBSTITUTE(TEXT(BO7,"#,##0.00"),"-","△")&amp;"】"))</f>
        <v>【1,015.77】</v>
      </c>
      <c r="BP6" s="33">
        <f>IF(BP7="",NA(),BP7)</f>
        <v>42.47</v>
      </c>
      <c r="BQ6" s="33">
        <f t="shared" ref="BQ6:BY6" si="8">IF(BQ7="",NA(),BQ7)</f>
        <v>41.43</v>
      </c>
      <c r="BR6" s="33">
        <f t="shared" si="8"/>
        <v>43.79</v>
      </c>
      <c r="BS6" s="33">
        <f t="shared" si="8"/>
        <v>20.96</v>
      </c>
      <c r="BT6" s="33">
        <f t="shared" si="8"/>
        <v>35.51</v>
      </c>
      <c r="BU6" s="33">
        <f t="shared" si="8"/>
        <v>51.56</v>
      </c>
      <c r="BV6" s="33">
        <f t="shared" si="8"/>
        <v>51.03</v>
      </c>
      <c r="BW6" s="33">
        <f t="shared" si="8"/>
        <v>50.9</v>
      </c>
      <c r="BX6" s="33">
        <f t="shared" si="8"/>
        <v>50.82</v>
      </c>
      <c r="BY6" s="33">
        <f t="shared" si="8"/>
        <v>52.19</v>
      </c>
      <c r="BZ6" s="32" t="str">
        <f>IF(BZ7="","",IF(BZ7="-","【-】","【"&amp;SUBSTITUTE(TEXT(BZ7,"#,##0.00"),"-","△")&amp;"】"))</f>
        <v>【52.78】</v>
      </c>
      <c r="CA6" s="33">
        <f>IF(CA7="",NA(),CA7)</f>
        <v>426.48</v>
      </c>
      <c r="CB6" s="33">
        <f t="shared" ref="CB6:CJ6" si="9">IF(CB7="",NA(),CB7)</f>
        <v>437.86</v>
      </c>
      <c r="CC6" s="33">
        <f t="shared" si="9"/>
        <v>416.99</v>
      </c>
      <c r="CD6" s="33">
        <f t="shared" si="9"/>
        <v>871.23</v>
      </c>
      <c r="CE6" s="33">
        <f t="shared" si="9"/>
        <v>513.24</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53.55</v>
      </c>
      <c r="CM6" s="33">
        <f t="shared" ref="CM6:CU6" si="10">IF(CM7="",NA(),CM7)</f>
        <v>51.7</v>
      </c>
      <c r="CN6" s="33">
        <f t="shared" si="10"/>
        <v>51.35</v>
      </c>
      <c r="CO6" s="33">
        <f t="shared" si="10"/>
        <v>54.69</v>
      </c>
      <c r="CP6" s="33">
        <f t="shared" si="10"/>
        <v>54.9</v>
      </c>
      <c r="CQ6" s="33">
        <f t="shared" si="10"/>
        <v>55.2</v>
      </c>
      <c r="CR6" s="33">
        <f t="shared" si="10"/>
        <v>54.74</v>
      </c>
      <c r="CS6" s="33">
        <f t="shared" si="10"/>
        <v>53.78</v>
      </c>
      <c r="CT6" s="33">
        <f t="shared" si="10"/>
        <v>53.24</v>
      </c>
      <c r="CU6" s="33">
        <f t="shared" si="10"/>
        <v>52.31</v>
      </c>
      <c r="CV6" s="32" t="str">
        <f>IF(CV7="","",IF(CV7="-","【-】","【"&amp;SUBSTITUTE(TEXT(CV7,"#,##0.00"),"-","△")&amp;"】"))</f>
        <v>【52.74】</v>
      </c>
      <c r="CW6" s="33">
        <f>IF(CW7="",NA(),CW7)</f>
        <v>89.97</v>
      </c>
      <c r="CX6" s="33">
        <f t="shared" ref="CX6:DF6" si="11">IF(CX7="",NA(),CX7)</f>
        <v>90.7</v>
      </c>
      <c r="CY6" s="33">
        <f t="shared" si="11"/>
        <v>91.06</v>
      </c>
      <c r="CZ6" s="33">
        <f t="shared" si="11"/>
        <v>91.82</v>
      </c>
      <c r="DA6" s="33">
        <f t="shared" si="11"/>
        <v>91.75</v>
      </c>
      <c r="DB6" s="33">
        <f t="shared" si="11"/>
        <v>83.73</v>
      </c>
      <c r="DC6" s="33">
        <f t="shared" si="11"/>
        <v>83.88</v>
      </c>
      <c r="DD6" s="33">
        <f t="shared" si="11"/>
        <v>84.06</v>
      </c>
      <c r="DE6" s="33">
        <f t="shared" si="11"/>
        <v>84.07</v>
      </c>
      <c r="DF6" s="33">
        <f t="shared" si="11"/>
        <v>84.32</v>
      </c>
      <c r="DG6" s="32" t="str">
        <f>IF(DG7="","",IF(DG7="-","【-】","【"&amp;SUBSTITUTE(TEXT(DG7,"#,##0.00"),"-","△")&amp;"】"))</f>
        <v>【84.50】</v>
      </c>
      <c r="DH6" s="33">
        <f>IF(DH7="",NA(),DH7)</f>
        <v>5.48</v>
      </c>
      <c r="DI6" s="33">
        <f t="shared" ref="DI6:DQ6" si="12">IF(DI7="",NA(),DI7)</f>
        <v>7.25</v>
      </c>
      <c r="DJ6" s="33">
        <f t="shared" si="12"/>
        <v>8.83</v>
      </c>
      <c r="DK6" s="33">
        <f t="shared" si="12"/>
        <v>23.59</v>
      </c>
      <c r="DL6" s="33">
        <f t="shared" si="12"/>
        <v>26.82</v>
      </c>
      <c r="DM6" s="33">
        <f t="shared" si="12"/>
        <v>8.35</v>
      </c>
      <c r="DN6" s="33">
        <f t="shared" si="12"/>
        <v>9</v>
      </c>
      <c r="DO6" s="33">
        <f t="shared" si="12"/>
        <v>10.11</v>
      </c>
      <c r="DP6" s="33">
        <f t="shared" si="12"/>
        <v>20.68</v>
      </c>
      <c r="DQ6" s="33">
        <f t="shared" si="12"/>
        <v>22.41</v>
      </c>
      <c r="DR6" s="32" t="str">
        <f>IF(DR7="","",IF(DR7="-","【-】","【"&amp;SUBSTITUTE(TEXT(DR7,"#,##0.00"),"-","△")&amp;"】"))</f>
        <v>【21.94】</v>
      </c>
      <c r="DS6" s="32">
        <f>IF(DS7="",NA(),DS7)</f>
        <v>0</v>
      </c>
      <c r="DT6" s="32">
        <f t="shared" ref="DT6:EB6" si="13">IF(DT7="",NA(),DT7)</f>
        <v>0</v>
      </c>
      <c r="DU6" s="32">
        <f t="shared" si="13"/>
        <v>0</v>
      </c>
      <c r="DV6" s="32">
        <f t="shared" si="13"/>
        <v>0</v>
      </c>
      <c r="DW6" s="32">
        <f t="shared" si="13"/>
        <v>0</v>
      </c>
      <c r="DX6" s="32">
        <f t="shared" si="13"/>
        <v>0</v>
      </c>
      <c r="DY6" s="33">
        <f t="shared" si="13"/>
        <v>0.09</v>
      </c>
      <c r="DZ6" s="33">
        <f t="shared" si="13"/>
        <v>0.08</v>
      </c>
      <c r="EA6" s="33">
        <f t="shared" si="13"/>
        <v>0.08</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7" s="34" customFormat="1">
      <c r="A7" s="26"/>
      <c r="B7" s="35">
        <v>2015</v>
      </c>
      <c r="C7" s="35">
        <v>282138</v>
      </c>
      <c r="D7" s="35">
        <v>46</v>
      </c>
      <c r="E7" s="35">
        <v>17</v>
      </c>
      <c r="F7" s="35">
        <v>5</v>
      </c>
      <c r="G7" s="35">
        <v>0</v>
      </c>
      <c r="H7" s="35" t="s">
        <v>96</v>
      </c>
      <c r="I7" s="35" t="s">
        <v>97</v>
      </c>
      <c r="J7" s="35" t="s">
        <v>98</v>
      </c>
      <c r="K7" s="35" t="s">
        <v>99</v>
      </c>
      <c r="L7" s="35" t="s">
        <v>100</v>
      </c>
      <c r="M7" s="36" t="s">
        <v>101</v>
      </c>
      <c r="N7" s="36">
        <v>45.02</v>
      </c>
      <c r="O7" s="36">
        <v>15.81</v>
      </c>
      <c r="P7" s="36">
        <v>92.9</v>
      </c>
      <c r="Q7" s="36">
        <v>3564</v>
      </c>
      <c r="R7" s="36">
        <v>42082</v>
      </c>
      <c r="S7" s="36">
        <v>132.44</v>
      </c>
      <c r="T7" s="36">
        <v>317.74</v>
      </c>
      <c r="U7" s="36">
        <v>6628</v>
      </c>
      <c r="V7" s="36">
        <v>2.15</v>
      </c>
      <c r="W7" s="36">
        <v>3082.79</v>
      </c>
      <c r="X7" s="36">
        <v>105.06</v>
      </c>
      <c r="Y7" s="36">
        <v>100.41</v>
      </c>
      <c r="Z7" s="36">
        <v>100.63</v>
      </c>
      <c r="AA7" s="36">
        <v>85.98</v>
      </c>
      <c r="AB7" s="36">
        <v>101.26</v>
      </c>
      <c r="AC7" s="36">
        <v>94.12</v>
      </c>
      <c r="AD7" s="36">
        <v>92.74</v>
      </c>
      <c r="AE7" s="36">
        <v>93.62</v>
      </c>
      <c r="AF7" s="36">
        <v>97.53</v>
      </c>
      <c r="AG7" s="36">
        <v>99.64</v>
      </c>
      <c r="AH7" s="36">
        <v>99.88</v>
      </c>
      <c r="AI7" s="36">
        <v>483.12</v>
      </c>
      <c r="AJ7" s="36">
        <v>488.95</v>
      </c>
      <c r="AK7" s="36">
        <v>491.77</v>
      </c>
      <c r="AL7" s="36">
        <v>639.12</v>
      </c>
      <c r="AM7" s="36">
        <v>634.85</v>
      </c>
      <c r="AN7" s="36">
        <v>262.73</v>
      </c>
      <c r="AO7" s="36">
        <v>243.13</v>
      </c>
      <c r="AP7" s="36">
        <v>280.08</v>
      </c>
      <c r="AQ7" s="36">
        <v>223.09</v>
      </c>
      <c r="AR7" s="36">
        <v>214.61</v>
      </c>
      <c r="AS7" s="36">
        <v>203.67</v>
      </c>
      <c r="AT7" s="36">
        <v>187.29</v>
      </c>
      <c r="AU7" s="36">
        <v>173.52</v>
      </c>
      <c r="AV7" s="36">
        <v>124.45</v>
      </c>
      <c r="AW7" s="36">
        <v>24.59</v>
      </c>
      <c r="AX7" s="36">
        <v>24.13</v>
      </c>
      <c r="AY7" s="36">
        <v>194.53</v>
      </c>
      <c r="AZ7" s="36">
        <v>162.52000000000001</v>
      </c>
      <c r="BA7" s="36">
        <v>124.2</v>
      </c>
      <c r="BB7" s="36">
        <v>33.03</v>
      </c>
      <c r="BC7" s="36">
        <v>29.45</v>
      </c>
      <c r="BD7" s="36">
        <v>34.01</v>
      </c>
      <c r="BE7" s="36">
        <v>2937.54</v>
      </c>
      <c r="BF7" s="36">
        <v>2873.83</v>
      </c>
      <c r="BG7" s="36">
        <v>2920.82</v>
      </c>
      <c r="BH7" s="36">
        <v>2698.52</v>
      </c>
      <c r="BI7" s="36">
        <v>2750.93</v>
      </c>
      <c r="BJ7" s="36">
        <v>1239.2</v>
      </c>
      <c r="BK7" s="36">
        <v>1197.82</v>
      </c>
      <c r="BL7" s="36">
        <v>1126.77</v>
      </c>
      <c r="BM7" s="36">
        <v>1044.8</v>
      </c>
      <c r="BN7" s="36">
        <v>1081.8</v>
      </c>
      <c r="BO7" s="36">
        <v>1015.77</v>
      </c>
      <c r="BP7" s="36">
        <v>42.47</v>
      </c>
      <c r="BQ7" s="36">
        <v>41.43</v>
      </c>
      <c r="BR7" s="36">
        <v>43.79</v>
      </c>
      <c r="BS7" s="36">
        <v>20.96</v>
      </c>
      <c r="BT7" s="36">
        <v>35.51</v>
      </c>
      <c r="BU7" s="36">
        <v>51.56</v>
      </c>
      <c r="BV7" s="36">
        <v>51.03</v>
      </c>
      <c r="BW7" s="36">
        <v>50.9</v>
      </c>
      <c r="BX7" s="36">
        <v>50.82</v>
      </c>
      <c r="BY7" s="36">
        <v>52.19</v>
      </c>
      <c r="BZ7" s="36">
        <v>52.78</v>
      </c>
      <c r="CA7" s="36">
        <v>426.48</v>
      </c>
      <c r="CB7" s="36">
        <v>437.86</v>
      </c>
      <c r="CC7" s="36">
        <v>416.99</v>
      </c>
      <c r="CD7" s="36">
        <v>871.23</v>
      </c>
      <c r="CE7" s="36">
        <v>513.24</v>
      </c>
      <c r="CF7" s="36">
        <v>283.26</v>
      </c>
      <c r="CG7" s="36">
        <v>289.60000000000002</v>
      </c>
      <c r="CH7" s="36">
        <v>293.27</v>
      </c>
      <c r="CI7" s="36">
        <v>300.52</v>
      </c>
      <c r="CJ7" s="36">
        <v>296.14</v>
      </c>
      <c r="CK7" s="36">
        <v>289.81</v>
      </c>
      <c r="CL7" s="36">
        <v>53.55</v>
      </c>
      <c r="CM7" s="36">
        <v>51.7</v>
      </c>
      <c r="CN7" s="36">
        <v>51.35</v>
      </c>
      <c r="CO7" s="36">
        <v>54.69</v>
      </c>
      <c r="CP7" s="36">
        <v>54.9</v>
      </c>
      <c r="CQ7" s="36">
        <v>55.2</v>
      </c>
      <c r="CR7" s="36">
        <v>54.74</v>
      </c>
      <c r="CS7" s="36">
        <v>53.78</v>
      </c>
      <c r="CT7" s="36">
        <v>53.24</v>
      </c>
      <c r="CU7" s="36">
        <v>52.31</v>
      </c>
      <c r="CV7" s="36">
        <v>52.74</v>
      </c>
      <c r="CW7" s="36">
        <v>89.97</v>
      </c>
      <c r="CX7" s="36">
        <v>90.7</v>
      </c>
      <c r="CY7" s="36">
        <v>91.06</v>
      </c>
      <c r="CZ7" s="36">
        <v>91.82</v>
      </c>
      <c r="DA7" s="36">
        <v>91.75</v>
      </c>
      <c r="DB7" s="36">
        <v>83.73</v>
      </c>
      <c r="DC7" s="36">
        <v>83.88</v>
      </c>
      <c r="DD7" s="36">
        <v>84.06</v>
      </c>
      <c r="DE7" s="36">
        <v>84.07</v>
      </c>
      <c r="DF7" s="36">
        <v>84.32</v>
      </c>
      <c r="DG7" s="36">
        <v>84.5</v>
      </c>
      <c r="DH7" s="36">
        <v>5.48</v>
      </c>
      <c r="DI7" s="36">
        <v>7.25</v>
      </c>
      <c r="DJ7" s="36">
        <v>8.83</v>
      </c>
      <c r="DK7" s="36">
        <v>23.59</v>
      </c>
      <c r="DL7" s="36">
        <v>26.82</v>
      </c>
      <c r="DM7" s="36">
        <v>8.35</v>
      </c>
      <c r="DN7" s="36">
        <v>9</v>
      </c>
      <c r="DO7" s="36">
        <v>10.11</v>
      </c>
      <c r="DP7" s="36">
        <v>20.68</v>
      </c>
      <c r="DQ7" s="36">
        <v>22.41</v>
      </c>
      <c r="DR7" s="36">
        <v>21.94</v>
      </c>
      <c r="DS7" s="36">
        <v>0</v>
      </c>
      <c r="DT7" s="36">
        <v>0</v>
      </c>
      <c r="DU7" s="36">
        <v>0</v>
      </c>
      <c r="DV7" s="36">
        <v>0</v>
      </c>
      <c r="DW7" s="36">
        <v>0</v>
      </c>
      <c r="DX7" s="36">
        <v>0</v>
      </c>
      <c r="DY7" s="36">
        <v>0.09</v>
      </c>
      <c r="DZ7" s="36">
        <v>0.08</v>
      </c>
      <c r="EA7" s="36">
        <v>0.08</v>
      </c>
      <c r="EB7" s="36">
        <v>0</v>
      </c>
      <c r="EC7" s="36">
        <v>0</v>
      </c>
      <c r="ED7" s="36">
        <v>0</v>
      </c>
      <c r="EE7" s="36">
        <v>0</v>
      </c>
      <c r="EF7" s="36">
        <v>0</v>
      </c>
      <c r="EG7" s="36">
        <v>0</v>
      </c>
      <c r="EH7" s="36">
        <v>0</v>
      </c>
      <c r="EI7" s="36">
        <v>0.03</v>
      </c>
      <c r="EJ7" s="36">
        <v>0.04</v>
      </c>
      <c r="EK7" s="36">
        <v>0.03</v>
      </c>
      <c r="EL7" s="36">
        <v>0.02</v>
      </c>
      <c r="EM7" s="36">
        <v>0.01</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2017-02-14T12:15:09Z</cp:lastPrinted>
  <dcterms:created xsi:type="dcterms:W3CDTF">2017-02-08T02:41:20Z</dcterms:created>
  <dcterms:modified xsi:type="dcterms:W3CDTF">2017-02-14T12:15:58Z</dcterms:modified>
  <cp:category/>
</cp:coreProperties>
</file>