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28経営比較分析表\経営比較分析表\"/>
    </mc:Choice>
  </mc:AlternateContent>
  <workbookProtection workbookPassword="8649" lockStructure="1"/>
  <bookViews>
    <workbookView xWindow="0" yWindow="0" windowWidth="20280" windowHeight="702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<sst xmlns="http://schemas.openxmlformats.org/spreadsheetml/2006/main" count="220" uniqueCount="110">
  <si>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</si>
  <si>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</si>
  <si>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</si>
  <si>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</si>
  <si>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</si>
  <si>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</si>
  <si>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</si>
  <si>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</si>
  <si>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</si>
  <si>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</si>
  <si>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</si>
  <si>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</si>
  <si>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</si>
  <si>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</si>
  <si>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</si>
  <si>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</si>
  <si>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</si>
  <si>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</si>
  <si>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</si>
  <si>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</si>
  <si>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</si>
  <si>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</si>
  <si>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</si>
  <si>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</si>
  <si>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</si>
  <si>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</si>
  <si>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</si>
  <si>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</si>
  <si>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</si>
  <si>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</si>
  <si>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</si>
  <si>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</si>
  <si>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</si>
  <si>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</si>
  <si>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</si>
  <si>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</si>
  <si>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</si>
  <si>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</si>
  <si>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</si>
  <si>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</si>
  <si>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</si>
  <si>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</si>
  <si>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</si>
  <si>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</si>
  <si>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</si>
  <si>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</si>
  <si>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</si>
  <si>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</si>
  <si>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</si>
  <si>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</si>
  <si>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</si>
  <si>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</si>
  <si>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</si>
  <si>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</si>
  <si>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</si>
  <si>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</si>
  <si>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</si>
  <si>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</si>
  <si>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</si>
  <si>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</si>
  <si>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</si>
  <si>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</si>
  <si>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</si>
  <si>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</si>
  <si>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</si>
  <si>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</si>
  <si>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</si>
  <si>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</si>
  <si>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</si>
  <si>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</si>
  <si>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</si>
  <si>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</si>
  <si>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</si>
  <si>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</si>
  <si>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</si>
  <si>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</si>
  <si>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</si>
  <si>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</si>
  <si>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</si>
  <si>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</si>
  <si>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</si>
  <si>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</si>
  <si>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</si>
  <si>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</si>
  <si>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</si>
  <si>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</si>
  <si>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</si>
  <si>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</si>
  <si>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</si>
  <si>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</si>
  <si>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</si>
  <si>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</si>
  <si>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</si>
  <si>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</si>
  <si>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</si>
  <si>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</si>
  <si>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</si>
  <si>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</si>
  <si>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</si>
  <si>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</si>
  <si>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</si>
  <si>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</si>
  <si>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</si>
  <si>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</si>
  <si>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</si>
  <si>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</si>
  <si>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</si>
  <si>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有形固定資産減価償却率は、年々上昇し施設の老朽化は進んでいますが、類似団体平均値や全国平均よりは低い状況であります。
　平成９年４月１日に供用開始しており、法定耐用年数を超えた管渠はありませんので管渠老朽化率は０でありますが、管渠改善率は平成27年度に浸水対策工事により雨水分を１㎞延長したため0.83％となっています。</t>
    <rPh sb="19" eb="21">
      <t>シセツ</t>
    </rPh>
    <rPh sb="22" eb="25">
      <t>ロウキュウカ</t>
    </rPh>
    <rPh sb="26" eb="27">
      <t>スス</t>
    </rPh>
    <rPh sb="61" eb="63">
      <t>ヘイセイ</t>
    </rPh>
    <rPh sb="64" eb="65">
      <t>ネン</t>
    </rPh>
    <rPh sb="66" eb="67">
      <t>ガツ</t>
    </rPh>
    <rPh sb="68" eb="69">
      <t>ニチ</t>
    </rPh>
    <rPh sb="70" eb="72">
      <t>キョウヨウ</t>
    </rPh>
    <rPh sb="72" eb="74">
      <t>カイシ</t>
    </rPh>
    <rPh sb="114" eb="116">
      <t>カンキョ</t>
    </rPh>
    <rPh sb="116" eb="118">
      <t>カイゼン</t>
    </rPh>
    <rPh sb="118" eb="119">
      <t>リツ</t>
    </rPh>
    <rPh sb="120" eb="122">
      <t>ヘイセイ</t>
    </rPh>
    <rPh sb="124" eb="126">
      <t>ネンド</t>
    </rPh>
    <rPh sb="127" eb="129">
      <t>シンスイ</t>
    </rPh>
    <rPh sb="129" eb="131">
      <t>タイサク</t>
    </rPh>
    <rPh sb="131" eb="133">
      <t>コウジ</t>
    </rPh>
    <rPh sb="136" eb="138">
      <t>ウスイ</t>
    </rPh>
    <rPh sb="138" eb="139">
      <t>ブン</t>
    </rPh>
    <rPh sb="142" eb="144">
      <t>エンチョウ</t>
    </rPh>
    <phoneticPr fontId="4"/>
  </si>
  <si>
    <t>　特定環境保全公共下水道は、旧黒田庄町区域で整備され、平成９年４月１日に供用開始し、下水道普及率はほぼ100％となっています。
　しかし、人口減少や節水意識の向上などにより、使用料収入が年々減少する中で、処理施設の老朽化が進むことから、施設の更新に係る経費や維持管理経費などが増加しています。
　そのため、使用料収入につながる水洗化率の向上を図るとともに、平成29年１月に策定した「経営戦略」に基づき、長寿命化計画を策定し、機器の改築・更新などにより、維持管理経費の削減に努め、経営基盤を強化していきたいと考えています。
　</t>
    <rPh sb="178" eb="180">
      <t>ヘイセイ</t>
    </rPh>
    <rPh sb="182" eb="183">
      <t>ネン</t>
    </rPh>
    <rPh sb="184" eb="185">
      <t>ガツ</t>
    </rPh>
    <rPh sb="186" eb="188">
      <t>サクテイ</t>
    </rPh>
    <rPh sb="191" eb="193">
      <t>ケイエイ</t>
    </rPh>
    <rPh sb="193" eb="195">
      <t>センリャク</t>
    </rPh>
    <rPh sb="197" eb="198">
      <t>モト</t>
    </rPh>
    <rPh sb="208" eb="210">
      <t>サクテイ</t>
    </rPh>
    <rPh sb="215" eb="217">
      <t>カイチク</t>
    </rPh>
    <rPh sb="233" eb="235">
      <t>サクゲン</t>
    </rPh>
    <phoneticPr fontId="4"/>
  </si>
  <si>
    <t xml:space="preserve">　経常収支比率は、平成25年度までは100％を維持していましたが、平成26年度は会計制度改正により一時的に費用が増加したため、100％を下回りました。しかし、平成27年度は100％を超えています。
　累積欠損金比率は、類似団体平均値や全国平均よりは低い状況であります。
　流動比率は、余剰資金を保有していないため全国平均を下回っています。
　企業債残高対事業規模比率は、類似団体平均値の約２倍で推移しています。今後は、企業債の借入額よりも償還のスピードが速くなるため、比率は下がっていくと予測しています。
　経費回収率は、100％以下ではありますが類似団体平均値よりは高い数値で推移していましたが、平成26年度は会計制度改正の影響を受け54.56％となりました。しかし、平成27年度は88.86％に改善し、類似団体平均値や全国平均よりも高くなっています。
　汚水処理原価は、数年250円前後で推移していましたが、平成26年度は会計制度改正の影響を受け350.14円となりました。しかし、平成27年度は214.66円に改善し、類似団体平均値や全国平均より低くなっています。
　施設利用率は、類似団体平均値より高い状況であります。
　水洗化率は、年々向上しており、類似団体や全国平均を上回っている状況であります。              
</t>
    <rPh sb="40" eb="42">
      <t>カイケイ</t>
    </rPh>
    <rPh sb="42" eb="44">
      <t>セイド</t>
    </rPh>
    <rPh sb="44" eb="46">
      <t>カイセイ</t>
    </rPh>
    <rPh sb="49" eb="52">
      <t>イチジテキ</t>
    </rPh>
    <rPh sb="53" eb="55">
      <t>ヒヨウ</t>
    </rPh>
    <rPh sb="56" eb="58">
      <t>ゾウカ</t>
    </rPh>
    <rPh sb="68" eb="70">
      <t>シタマワ</t>
    </rPh>
    <rPh sb="79" eb="81">
      <t>ヘイセイ</t>
    </rPh>
    <rPh sb="83" eb="85">
      <t>ネンド</t>
    </rPh>
    <rPh sb="91" eb="92">
      <t>コ</t>
    </rPh>
    <rPh sb="142" eb="144">
      <t>ヨジョウ</t>
    </rPh>
    <rPh sb="144" eb="146">
      <t>シキン</t>
    </rPh>
    <rPh sb="147" eb="149">
      <t>ホユウ</t>
    </rPh>
    <rPh sb="156" eb="158">
      <t>ゼンコク</t>
    </rPh>
    <rPh sb="158" eb="160">
      <t>ヘイキン</t>
    </rPh>
    <rPh sb="161" eb="163">
      <t>シタマワ</t>
    </rPh>
    <rPh sb="193" eb="194">
      <t>ヤク</t>
    </rPh>
    <rPh sb="205" eb="207">
      <t>コンゴ</t>
    </rPh>
    <rPh sb="209" eb="211">
      <t>キギョウ</t>
    </rPh>
    <rPh sb="211" eb="212">
      <t>サイ</t>
    </rPh>
    <rPh sb="213" eb="215">
      <t>カリイレ</t>
    </rPh>
    <rPh sb="215" eb="216">
      <t>ガク</t>
    </rPh>
    <rPh sb="219" eb="221">
      <t>ショウカン</t>
    </rPh>
    <rPh sb="227" eb="228">
      <t>ハヤ</t>
    </rPh>
    <rPh sb="234" eb="236">
      <t>ヒリツ</t>
    </rPh>
    <rPh sb="237" eb="238">
      <t>サ</t>
    </rPh>
    <rPh sb="244" eb="246">
      <t>ヨソク</t>
    </rPh>
    <rPh sb="265" eb="267">
      <t>イカ</t>
    </rPh>
    <rPh sb="306" eb="308">
      <t>カイケイ</t>
    </rPh>
    <rPh sb="308" eb="310">
      <t>セイド</t>
    </rPh>
    <rPh sb="310" eb="312">
      <t>カイセイ</t>
    </rPh>
    <rPh sb="313" eb="315">
      <t>エイキョウ</t>
    </rPh>
    <rPh sb="316" eb="317">
      <t>ウ</t>
    </rPh>
    <rPh sb="335" eb="337">
      <t>ヘイセイ</t>
    </rPh>
    <rPh sb="339" eb="341">
      <t>ネンド</t>
    </rPh>
    <rPh sb="349" eb="351">
      <t>カイゼン</t>
    </rPh>
    <rPh sb="368" eb="369">
      <t>タカ</t>
    </rPh>
    <rPh sb="413" eb="415">
      <t>カイケイ</t>
    </rPh>
    <rPh sb="415" eb="417">
      <t>セイド</t>
    </rPh>
    <rPh sb="417" eb="419">
      <t>カイセイ</t>
    </rPh>
    <rPh sb="420" eb="422">
      <t>エイキョウ</t>
    </rPh>
    <rPh sb="423" eb="424">
      <t>ウ</t>
    </rPh>
    <rPh sb="431" eb="432">
      <t>エン</t>
    </rPh>
    <rPh sb="443" eb="445">
      <t>ヘイセイ</t>
    </rPh>
    <rPh sb="447" eb="449">
      <t>ネンド</t>
    </rPh>
    <rPh sb="456" eb="457">
      <t>エン</t>
    </rPh>
    <rPh sb="458" eb="460">
      <t>カイゼン</t>
    </rPh>
    <rPh sb="470" eb="472">
      <t>ゼンコク</t>
    </rPh>
    <rPh sb="472" eb="474">
      <t>ヘイキン</t>
    </rPh>
    <rPh sb="476" eb="477">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</si>
</sst>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0.83</c:v>
                </c:pt>
              </c:numCache>
            </c:numRef>
          </c:val>
        </c:ser>
        <c:dLbls>
          <c:showLegendKey val="0"/>
          <c:showVal val="0"/>
          <c:showCatName val="0"/>
          <c:showSerName val="0"/>
          <c:showPercent val="0"/>
          <c:showBubbleSize val="0"/>
        </c:dLbls>
        <c:gapWidth val="150"/>
        <c:axId val="340296600"/>
        <c:axId val="34029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340296600"/>
        <c:axId val="340298168"/>
      </c:lineChart>
      <c:dateAx>
        <c:axId val="340296600"/>
        <c:scaling>
          <c:orientation val="minMax"/>
        </c:scaling>
        <c:delete val="1"/>
        <c:axPos val="b"/>
        <c:numFmt formatCode="ge" sourceLinked="1"/>
        <c:majorTickMark val="none"/>
        <c:minorTickMark val="none"/>
        <c:tickLblPos val="none"/>
        <c:crossAx val="340298168"/>
        <c:crosses val="autoZero"/>
        <c:auto val="1"/>
        <c:lblOffset val="100"/>
        <c:baseTimeUnit val="years"/>
      </c:dateAx>
      <c:valAx>
        <c:axId val="34029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45.69</c:v>
                </c:pt>
                <c:pt idx="1">
                  <c:v>44.21</c:v>
                </c:pt>
                <c:pt idx="2">
                  <c:v>43.45</c:v>
                </c:pt>
                <c:pt idx="3">
                  <c:v>52.91</c:v>
                </c:pt>
                <c:pt idx="4">
                  <c:v>51.81</c:v>
                </c:pt>
              </c:numCache>
            </c:numRef>
          </c:val>
        </c:ser>
        <c:dLbls>
          <c:showLegendKey val="0"/>
          <c:showVal val="0"/>
          <c:showCatName val="0"/>
          <c:showSerName val="0"/>
          <c:showPercent val="0"/>
          <c:showBubbleSize val="0"/>
        </c:dLbls>
        <c:gapWidth val="150"/>
        <c:axId val="342478040"/>
        <c:axId val="34247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342478040"/>
        <c:axId val="342472552"/>
      </c:lineChart>
      <c:dateAx>
        <c:axId val="342478040"/>
        <c:scaling>
          <c:orientation val="minMax"/>
        </c:scaling>
        <c:delete val="1"/>
        <c:axPos val="b"/>
        <c:numFmt formatCode="ge" sourceLinked="1"/>
        <c:majorTickMark val="none"/>
        <c:minorTickMark val="none"/>
        <c:tickLblPos val="none"/>
        <c:crossAx val="342472552"/>
        <c:crosses val="autoZero"/>
        <c:auto val="1"/>
        <c:lblOffset val="100"/>
        <c:baseTimeUnit val="years"/>
      </c:dateAx>
      <c:valAx>
        <c:axId val="34247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80.86</c:v>
                </c:pt>
                <c:pt idx="1">
                  <c:v>88.21</c:v>
                </c:pt>
                <c:pt idx="2">
                  <c:v>89.1</c:v>
                </c:pt>
                <c:pt idx="3">
                  <c:v>90.1</c:v>
                </c:pt>
                <c:pt idx="4">
                  <c:v>90.34</c:v>
                </c:pt>
              </c:numCache>
            </c:numRef>
          </c:val>
        </c:ser>
        <c:dLbls>
          <c:showLegendKey val="0"/>
          <c:showVal val="0"/>
          <c:showCatName val="0"/>
          <c:showSerName val="0"/>
          <c:showPercent val="0"/>
          <c:showBubbleSize val="0"/>
        </c:dLbls>
        <c:gapWidth val="150"/>
        <c:axId val="342474120"/>
        <c:axId val="34247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342474120"/>
        <c:axId val="342477648"/>
      </c:lineChart>
      <c:dateAx>
        <c:axId val="342474120"/>
        <c:scaling>
          <c:orientation val="minMax"/>
        </c:scaling>
        <c:delete val="1"/>
        <c:axPos val="b"/>
        <c:numFmt formatCode="ge" sourceLinked="1"/>
        <c:majorTickMark val="none"/>
        <c:minorTickMark val="none"/>
        <c:tickLblPos val="none"/>
        <c:crossAx val="342477648"/>
        <c:crosses val="autoZero"/>
        <c:auto val="1"/>
        <c:lblOffset val="100"/>
        <c:baseTimeUnit val="years"/>
      </c:dateAx>
      <c:valAx>
        <c:axId val="34247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107.64</c:v>
                </c:pt>
                <c:pt idx="1">
                  <c:v>100.13</c:v>
                </c:pt>
                <c:pt idx="2">
                  <c:v>100.97</c:v>
                </c:pt>
                <c:pt idx="3">
                  <c:v>97.64</c:v>
                </c:pt>
                <c:pt idx="4">
                  <c:v>100.14</c:v>
                </c:pt>
              </c:numCache>
            </c:numRef>
          </c:val>
        </c:ser>
        <c:dLbls>
          <c:showLegendKey val="0"/>
          <c:showVal val="0"/>
          <c:showCatName val="0"/>
          <c:showSerName val="0"/>
          <c:showPercent val="0"/>
          <c:showBubbleSize val="0"/>
        </c:dLbls>
        <c:gapWidth val="150"/>
        <c:axId val="340296992"/>
        <c:axId val="34029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340296992"/>
        <c:axId val="340295816"/>
      </c:lineChart>
      <c:dateAx>
        <c:axId val="340296992"/>
        <c:scaling>
          <c:orientation val="minMax"/>
        </c:scaling>
        <c:delete val="1"/>
        <c:axPos val="b"/>
        <c:numFmt formatCode="ge" sourceLinked="1"/>
        <c:majorTickMark val="none"/>
        <c:minorTickMark val="none"/>
        <c:tickLblPos val="none"/>
        <c:crossAx val="340295816"/>
        <c:crosses val="autoZero"/>
        <c:auto val="1"/>
        <c:lblOffset val="100"/>
        <c:baseTimeUnit val="years"/>
      </c:dateAx>
      <c:valAx>
        <c:axId val="34029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4.41</c:v>
                </c:pt>
                <c:pt idx="1">
                  <c:v>5.86</c:v>
                </c:pt>
                <c:pt idx="2">
                  <c:v>7.23</c:v>
                </c:pt>
                <c:pt idx="3">
                  <c:v>18.399999999999999</c:v>
                </c:pt>
                <c:pt idx="4">
                  <c:v>20.76</c:v>
                </c:pt>
              </c:numCache>
            </c:numRef>
          </c:val>
        </c:ser>
        <c:dLbls>
          <c:showLegendKey val="0"/>
          <c:showVal val="0"/>
          <c:showCatName val="0"/>
          <c:showSerName val="0"/>
          <c:showPercent val="0"/>
          <c:showBubbleSize val="0"/>
        </c:dLbls>
        <c:gapWidth val="150"/>
        <c:axId val="340297384"/>
        <c:axId val="34029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340297384"/>
        <c:axId val="340291504"/>
      </c:lineChart>
      <c:dateAx>
        <c:axId val="340297384"/>
        <c:scaling>
          <c:orientation val="minMax"/>
        </c:scaling>
        <c:delete val="1"/>
        <c:axPos val="b"/>
        <c:numFmt formatCode="ge" sourceLinked="1"/>
        <c:majorTickMark val="none"/>
        <c:minorTickMark val="none"/>
        <c:tickLblPos val="none"/>
        <c:crossAx val="340291504"/>
        <c:crosses val="autoZero"/>
        <c:auto val="1"/>
        <c:lblOffset val="100"/>
        <c:baseTimeUnit val="years"/>
      </c:dateAx>
      <c:valAx>
        <c:axId val="34029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295032"/>
        <c:axId val="34029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340295032"/>
        <c:axId val="340294640"/>
      </c:lineChart>
      <c:dateAx>
        <c:axId val="340295032"/>
        <c:scaling>
          <c:orientation val="minMax"/>
        </c:scaling>
        <c:delete val="1"/>
        <c:axPos val="b"/>
        <c:numFmt formatCode="ge" sourceLinked="1"/>
        <c:majorTickMark val="none"/>
        <c:minorTickMark val="none"/>
        <c:tickLblPos val="none"/>
        <c:crossAx val="340294640"/>
        <c:crosses val="autoZero"/>
        <c:auto val="1"/>
        <c:lblOffset val="100"/>
        <c:baseTimeUnit val="years"/>
      </c:dateAx>
      <c:valAx>
        <c:axId val="34029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50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13.31</c:v>
                </c:pt>
                <c:pt idx="1">
                  <c:v>13.11</c:v>
                </c:pt>
                <c:pt idx="2">
                  <c:v>10.63</c:v>
                </c:pt>
                <c:pt idx="3">
                  <c:v>37.19</c:v>
                </c:pt>
                <c:pt idx="4">
                  <c:v>36.14</c:v>
                </c:pt>
              </c:numCache>
            </c:numRef>
          </c:val>
        </c:ser>
        <c:dLbls>
          <c:showLegendKey val="0"/>
          <c:showVal val="0"/>
          <c:showCatName val="0"/>
          <c:showSerName val="0"/>
          <c:showPercent val="0"/>
          <c:showBubbleSize val="0"/>
        </c:dLbls>
        <c:gapWidth val="150"/>
        <c:axId val="342147656"/>
        <c:axId val="34214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342147656"/>
        <c:axId val="342144520"/>
      </c:lineChart>
      <c:dateAx>
        <c:axId val="342147656"/>
        <c:scaling>
          <c:orientation val="minMax"/>
        </c:scaling>
        <c:delete val="1"/>
        <c:axPos val="b"/>
        <c:numFmt formatCode="ge" sourceLinked="1"/>
        <c:majorTickMark val="none"/>
        <c:minorTickMark val="none"/>
        <c:tickLblPos val="none"/>
        <c:crossAx val="342144520"/>
        <c:crosses val="autoZero"/>
        <c:auto val="1"/>
        <c:lblOffset val="100"/>
        <c:baseTimeUnit val="years"/>
      </c:dateAx>
      <c:valAx>
        <c:axId val="34214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4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125.14</c:v>
                </c:pt>
                <c:pt idx="1">
                  <c:v>140.78</c:v>
                </c:pt>
                <c:pt idx="2">
                  <c:v>310.7</c:v>
                </c:pt>
                <c:pt idx="3">
                  <c:v>26.67</c:v>
                </c:pt>
                <c:pt idx="4">
                  <c:v>28.2</c:v>
                </c:pt>
              </c:numCache>
            </c:numRef>
          </c:val>
        </c:ser>
        <c:dLbls>
          <c:showLegendKey val="0"/>
          <c:showVal val="0"/>
          <c:showCatName val="0"/>
          <c:showSerName val="0"/>
          <c:showPercent val="0"/>
          <c:showBubbleSize val="0"/>
        </c:dLbls>
        <c:gapWidth val="150"/>
        <c:axId val="342146872"/>
        <c:axId val="34215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342146872"/>
        <c:axId val="342150008"/>
      </c:lineChart>
      <c:dateAx>
        <c:axId val="342146872"/>
        <c:scaling>
          <c:orientation val="minMax"/>
        </c:scaling>
        <c:delete val="1"/>
        <c:axPos val="b"/>
        <c:numFmt formatCode="ge" sourceLinked="1"/>
        <c:majorTickMark val="none"/>
        <c:minorTickMark val="none"/>
        <c:tickLblPos val="none"/>
        <c:crossAx val="342150008"/>
        <c:crosses val="autoZero"/>
        <c:auto val="1"/>
        <c:lblOffset val="100"/>
        <c:baseTimeUnit val="years"/>
      </c:dateAx>
      <c:valAx>
        <c:axId val="34215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4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3253.65</c:v>
                </c:pt>
                <c:pt idx="1">
                  <c:v>3215.12</c:v>
                </c:pt>
                <c:pt idx="2">
                  <c:v>3249.83</c:v>
                </c:pt>
                <c:pt idx="3">
                  <c:v>2827.08</c:v>
                </c:pt>
                <c:pt idx="4">
                  <c:v>2763.91</c:v>
                </c:pt>
              </c:numCache>
            </c:numRef>
          </c:val>
        </c:ser>
        <c:dLbls>
          <c:showLegendKey val="0"/>
          <c:showVal val="0"/>
          <c:showCatName val="0"/>
          <c:showSerName val="0"/>
          <c:showPercent val="0"/>
          <c:showBubbleSize val="0"/>
        </c:dLbls>
        <c:gapWidth val="150"/>
        <c:axId val="342143736"/>
        <c:axId val="3421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342143736"/>
        <c:axId val="342147264"/>
      </c:lineChart>
      <c:dateAx>
        <c:axId val="342143736"/>
        <c:scaling>
          <c:orientation val="minMax"/>
        </c:scaling>
        <c:delete val="1"/>
        <c:axPos val="b"/>
        <c:numFmt formatCode="ge" sourceLinked="1"/>
        <c:majorTickMark val="none"/>
        <c:minorTickMark val="none"/>
        <c:tickLblPos val="none"/>
        <c:crossAx val="342147264"/>
        <c:crosses val="autoZero"/>
        <c:auto val="1"/>
        <c:lblOffset val="100"/>
        <c:baseTimeUnit val="years"/>
      </c:dateAx>
      <c:valAx>
        <c:axId val="3421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4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67.319999999999993</c:v>
                </c:pt>
                <c:pt idx="1">
                  <c:v>62.74</c:v>
                </c:pt>
                <c:pt idx="2">
                  <c:v>73.44</c:v>
                </c:pt>
                <c:pt idx="3">
                  <c:v>54.56</c:v>
                </c:pt>
                <c:pt idx="4">
                  <c:v>88.86</c:v>
                </c:pt>
              </c:numCache>
            </c:numRef>
          </c:val>
        </c:ser>
        <c:dLbls>
          <c:showLegendKey val="0"/>
          <c:showVal val="0"/>
          <c:showCatName val="0"/>
          <c:showSerName val="0"/>
          <c:showPercent val="0"/>
          <c:showBubbleSize val="0"/>
        </c:dLbls>
        <c:gapWidth val="150"/>
        <c:axId val="342149616"/>
        <c:axId val="3421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42149616"/>
        <c:axId val="342150400"/>
      </c:lineChart>
      <c:dateAx>
        <c:axId val="342149616"/>
        <c:scaling>
          <c:orientation val="minMax"/>
        </c:scaling>
        <c:delete val="1"/>
        <c:axPos val="b"/>
        <c:numFmt formatCode="ge" sourceLinked="1"/>
        <c:majorTickMark val="none"/>
        <c:minorTickMark val="none"/>
        <c:tickLblPos val="none"/>
        <c:crossAx val="342150400"/>
        <c:crosses val="autoZero"/>
        <c:auto val="1"/>
        <c:lblOffset val="100"/>
        <c:baseTimeUnit val="years"/>
      </c:dateAx>
      <c:valAx>
        <c:axId val="3421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4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257.87</c:v>
                </c:pt>
                <c:pt idx="1">
                  <c:v>276.98</c:v>
                </c:pt>
                <c:pt idx="2">
                  <c:v>236.43</c:v>
                </c:pt>
                <c:pt idx="3">
                  <c:v>350.14</c:v>
                </c:pt>
                <c:pt idx="4">
                  <c:v>214.66</c:v>
                </c:pt>
              </c:numCache>
            </c:numRef>
          </c:val>
        </c:ser>
        <c:dLbls>
          <c:showLegendKey val="0"/>
          <c:showVal val="0"/>
          <c:showCatName val="0"/>
          <c:showSerName val="0"/>
          <c:showPercent val="0"/>
          <c:showBubbleSize val="0"/>
        </c:dLbls>
        <c:gapWidth val="150"/>
        <c:axId val="342146088"/>
        <c:axId val="34247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342146088"/>
        <c:axId val="342471376"/>
      </c:lineChart>
      <c:dateAx>
        <c:axId val="342146088"/>
        <c:scaling>
          <c:orientation val="minMax"/>
        </c:scaling>
        <c:delete val="1"/>
        <c:axPos val="b"/>
        <c:numFmt formatCode="ge" sourceLinked="1"/>
        <c:majorTickMark val="none"/>
        <c:minorTickMark val="none"/>
        <c:tickLblPos val="none"/>
        <c:crossAx val="342471376"/>
        <c:crosses val="autoZero"/>
        <c:auto val="1"/>
        <c:lblOffset val="100"/>
        <c:baseTimeUnit val="years"/>
      </c:dateAx>
      <c:valAx>
        <c:axId val="34247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4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西脇市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42082</v>
      </c>
      <c r="AM8" s="47"/>
      <c r="AN8" s="47"/>
      <c r="AO8" s="47"/>
      <c r="AP8" s="47"/>
      <c r="AQ8" s="47"/>
      <c r="AR8" s="47"/>
      <c r="AS8" s="47"/>
      <c r="AT8" s="43">
        <f>データ!S6</f>
        <v>132.44</v>
      </c>
      <c r="AU8" s="43"/>
      <c r="AV8" s="43"/>
      <c r="AW8" s="43"/>
      <c r="AX8" s="43"/>
      <c r="AY8" s="43"/>
      <c r="AZ8" s="43"/>
      <c r="BA8" s="43"/>
      <c r="BB8" s="43">
        <f>データ!T6</f>
        <v>317.74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46.72</v>
      </c>
      <c r="J10" s="43"/>
      <c r="K10" s="43"/>
      <c r="L10" s="43"/>
      <c r="M10" s="43"/>
      <c r="N10" s="43"/>
      <c r="O10" s="43"/>
      <c r="P10" s="43">
        <f>データ!O6</f>
        <v>21.92</v>
      </c>
      <c r="Q10" s="43"/>
      <c r="R10" s="43"/>
      <c r="S10" s="43"/>
      <c r="T10" s="43"/>
      <c r="U10" s="43"/>
      <c r="V10" s="43"/>
      <c r="W10" s="43">
        <f>データ!P6</f>
        <v>95.77</v>
      </c>
      <c r="X10" s="43"/>
      <c r="Y10" s="43"/>
      <c r="Z10" s="43"/>
      <c r="AA10" s="43"/>
      <c r="AB10" s="43"/>
      <c r="AC10" s="43"/>
      <c r="AD10" s="47">
        <f>データ!Q6</f>
        <v>3564</v>
      </c>
      <c r="AE10" s="47"/>
      <c r="AF10" s="47"/>
      <c r="AG10" s="47"/>
      <c r="AH10" s="47"/>
      <c r="AI10" s="47"/>
      <c r="AJ10" s="47"/>
      <c r="AK10" s="2"/>
      <c r="AL10" s="47">
        <f>データ!U6</f>
        <v>9193</v>
      </c>
      <c r="AM10" s="47"/>
      <c r="AN10" s="47"/>
      <c r="AO10" s="47"/>
      <c r="AP10" s="47"/>
      <c r="AQ10" s="47"/>
      <c r="AR10" s="47"/>
      <c r="AS10" s="47"/>
      <c r="AT10" s="43">
        <f>データ!V6</f>
        <v>6.1</v>
      </c>
      <c r="AU10" s="43"/>
      <c r="AV10" s="43"/>
      <c r="AW10" s="43"/>
      <c r="AX10" s="43"/>
      <c r="AY10" s="43"/>
      <c r="AZ10" s="43"/>
      <c r="BA10" s="43"/>
      <c r="BB10" s="43">
        <f>データ!W6</f>
        <v>1507.05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282138</v>
      </c>
      <c r="D6" s="31">
        <f t="shared" si="3"/>
        <v>46</v>
      </c>
      <c r="E6" s="31">
        <f t="shared" si="3"/>
        <v>17</v>
      </c>
      <c r="F6" s="31">
        <f t="shared" si="3"/>
        <v>4</v>
      </c>
      <c r="G6" s="31">
        <f t="shared" si="3"/>
        <v>0</v>
      </c>
      <c r="H6" s="31" t="str">
        <f t="shared" si="3"/>
        <v>兵庫県　西脇市</v>
      </c>
      <c r="I6" s="31" t="str">
        <f t="shared" si="3"/>
        <v>法適用</v>
      </c>
      <c r="J6" s="31" t="str">
        <f t="shared" si="3"/>
        <v>下水道事業</v>
      </c>
      <c r="K6" s="31" t="str">
        <f t="shared" si="3"/>
        <v>特定環境保全公共下水道</v>
      </c>
      <c r="L6" s="31" t="str">
        <f t="shared" si="3"/>
        <v>D2</v>
      </c>
      <c r="M6" s="32" t="str">
        <f t="shared" si="3"/>
        <v>-</v>
      </c>
      <c r="N6" s="32">
        <f t="shared" si="3"/>
        <v>46.72</v>
      </c>
      <c r="O6" s="32">
        <f t="shared" si="3"/>
        <v>21.92</v>
      </c>
      <c r="P6" s="32">
        <f t="shared" si="3"/>
        <v>95.77</v>
      </c>
      <c r="Q6" s="32">
        <f t="shared" si="3"/>
        <v>3564</v>
      </c>
      <c r="R6" s="32">
        <f t="shared" si="3"/>
        <v>42082</v>
      </c>
      <c r="S6" s="32">
        <f t="shared" si="3"/>
        <v>132.44</v>
      </c>
      <c r="T6" s="32">
        <f t="shared" si="3"/>
        <v>317.74</v>
      </c>
      <c r="U6" s="32">
        <f t="shared" si="3"/>
        <v>9193</v>
      </c>
      <c r="V6" s="32">
        <f t="shared" si="3"/>
        <v>6.1</v>
      </c>
      <c r="W6" s="32">
        <f t="shared" si="3"/>
        <v>1507.05</v>
      </c>
      <c r="X6" s="33">
        <f>IF(X7="",NA(),X7)</f>
        <v>107.64</v>
      </c>
      <c r="Y6" s="33">
        <f t="shared" ref="Y6:AG6" si="4">IF(Y7="",NA(),Y7)</f>
        <v>100.13</v>
      </c>
      <c r="Z6" s="33">
        <f t="shared" si="4"/>
        <v>100.97</v>
      </c>
      <c r="AA6" s="33">
        <f t="shared" si="4"/>
        <v>97.64</v>
      </c>
      <c r="AB6" s="33">
        <f t="shared" si="4"/>
        <v>100.14</v>
      </c>
      <c r="AC6" s="33">
        <f t="shared" si="4"/>
        <v>93.66</v>
      </c>
      <c r="AD6" s="33">
        <f t="shared" si="4"/>
        <v>94.73</v>
      </c>
      <c r="AE6" s="33">
        <f t="shared" si="4"/>
        <v>96.59</v>
      </c>
      <c r="AF6" s="33">
        <f t="shared" si="4"/>
        <v>101.24</v>
      </c>
      <c r="AG6" s="33">
        <f t="shared" si="4"/>
        <v>100.94</v>
      </c>
      <c r="AH6" s="32" t="str">
        <f>IF(AH7="","",IF(AH7="-","【-】","【"&amp;SUBSTITUTE(TEXT(AH7,"#,##0.00"),"-","△")&amp;"】"))</f>
        <v>【100.36】</v>
      </c>
      <c r="AI6" s="33">
        <f>IF(AI7="",NA(),AI7)</f>
        <v>13.31</v>
      </c>
      <c r="AJ6" s="33">
        <f t="shared" ref="AJ6:AR6" si="5">IF(AJ7="",NA(),AJ7)</f>
        <v>13.11</v>
      </c>
      <c r="AK6" s="33">
        <f t="shared" si="5"/>
        <v>10.63</v>
      </c>
      <c r="AL6" s="33">
        <f t="shared" si="5"/>
        <v>37.19</v>
      </c>
      <c r="AM6" s="33">
        <f t="shared" si="5"/>
        <v>36.14</v>
      </c>
      <c r="AN6" s="33">
        <f t="shared" si="5"/>
        <v>143.69</v>
      </c>
      <c r="AO6" s="33">
        <f t="shared" si="5"/>
        <v>236.15</v>
      </c>
      <c r="AP6" s="33">
        <f t="shared" si="5"/>
        <v>232.81</v>
      </c>
      <c r="AQ6" s="33">
        <f t="shared" si="5"/>
        <v>184.13</v>
      </c>
      <c r="AR6" s="33">
        <f t="shared" si="5"/>
        <v>101.85</v>
      </c>
      <c r="AS6" s="32" t="str">
        <f>IF(AS7="","",IF(AS7="-","【-】","【"&amp;SUBSTITUTE(TEXT(AS7,"#,##0.00"),"-","△")&amp;"】"))</f>
        <v>【98.78】</v>
      </c>
      <c r="AT6" s="33">
        <f>IF(AT7="",NA(),AT7)</f>
        <v>125.14</v>
      </c>
      <c r="AU6" s="33">
        <f t="shared" ref="AU6:BC6" si="6">IF(AU7="",NA(),AU7)</f>
        <v>140.78</v>
      </c>
      <c r="AV6" s="33">
        <f t="shared" si="6"/>
        <v>310.7</v>
      </c>
      <c r="AW6" s="33">
        <f t="shared" si="6"/>
        <v>26.67</v>
      </c>
      <c r="AX6" s="33">
        <f t="shared" si="6"/>
        <v>28.2</v>
      </c>
      <c r="AY6" s="33">
        <f t="shared" si="6"/>
        <v>199.45</v>
      </c>
      <c r="AZ6" s="33">
        <f t="shared" si="6"/>
        <v>243.58</v>
      </c>
      <c r="BA6" s="33">
        <f t="shared" si="6"/>
        <v>290.19</v>
      </c>
      <c r="BB6" s="33">
        <f t="shared" si="6"/>
        <v>63.22</v>
      </c>
      <c r="BC6" s="33">
        <f t="shared" si="6"/>
        <v>49.07</v>
      </c>
      <c r="BD6" s="32" t="str">
        <f>IF(BD7="","",IF(BD7="-","【-】","【"&amp;SUBSTITUTE(TEXT(BD7,"#,##0.00"),"-","△")&amp;"】"))</f>
        <v>【58.70】</v>
      </c>
      <c r="BE6" s="33">
        <f>IF(BE7="",NA(),BE7)</f>
        <v>3253.65</v>
      </c>
      <c r="BF6" s="33">
        <f t="shared" ref="BF6:BN6" si="7">IF(BF7="",NA(),BF7)</f>
        <v>3215.12</v>
      </c>
      <c r="BG6" s="33">
        <f t="shared" si="7"/>
        <v>3249.83</v>
      </c>
      <c r="BH6" s="33">
        <f t="shared" si="7"/>
        <v>2827.08</v>
      </c>
      <c r="BI6" s="33">
        <f t="shared" si="7"/>
        <v>2763.91</v>
      </c>
      <c r="BJ6" s="33">
        <f t="shared" si="7"/>
        <v>1835.56</v>
      </c>
      <c r="BK6" s="33">
        <f t="shared" si="7"/>
        <v>1622.51</v>
      </c>
      <c r="BL6" s="33">
        <f t="shared" si="7"/>
        <v>1569.13</v>
      </c>
      <c r="BM6" s="33">
        <f t="shared" si="7"/>
        <v>1436</v>
      </c>
      <c r="BN6" s="33">
        <f t="shared" si="7"/>
        <v>1434.89</v>
      </c>
      <c r="BO6" s="32" t="str">
        <f>IF(BO7="","",IF(BO7="-","【-】","【"&amp;SUBSTITUTE(TEXT(BO7,"#,##0.00"),"-","△")&amp;"】"))</f>
        <v>【1,457.06】</v>
      </c>
      <c r="BP6" s="33">
        <f>IF(BP7="",NA(),BP7)</f>
        <v>67.319999999999993</v>
      </c>
      <c r="BQ6" s="33">
        <f t="shared" ref="BQ6:BY6" si="8">IF(BQ7="",NA(),BQ7)</f>
        <v>62.74</v>
      </c>
      <c r="BR6" s="33">
        <f t="shared" si="8"/>
        <v>73.44</v>
      </c>
      <c r="BS6" s="33">
        <f t="shared" si="8"/>
        <v>54.56</v>
      </c>
      <c r="BT6" s="33">
        <f t="shared" si="8"/>
        <v>88.86</v>
      </c>
      <c r="BU6" s="33">
        <f t="shared" si="8"/>
        <v>52.89</v>
      </c>
      <c r="BV6" s="33">
        <f t="shared" si="8"/>
        <v>62.83</v>
      </c>
      <c r="BW6" s="33">
        <f t="shared" si="8"/>
        <v>64.63</v>
      </c>
      <c r="BX6" s="33">
        <f t="shared" si="8"/>
        <v>66.56</v>
      </c>
      <c r="BY6" s="33">
        <f t="shared" si="8"/>
        <v>66.22</v>
      </c>
      <c r="BZ6" s="32" t="str">
        <f>IF(BZ7="","",IF(BZ7="-","【-】","【"&amp;SUBSTITUTE(TEXT(BZ7,"#,##0.00"),"-","△")&amp;"】"))</f>
        <v>【64.73】</v>
      </c>
      <c r="CA6" s="33">
        <f>IF(CA7="",NA(),CA7)</f>
        <v>257.87</v>
      </c>
      <c r="CB6" s="33">
        <f t="shared" ref="CB6:CJ6" si="9">IF(CB7="",NA(),CB7)</f>
        <v>276.98</v>
      </c>
      <c r="CC6" s="33">
        <f t="shared" si="9"/>
        <v>236.43</v>
      </c>
      <c r="CD6" s="33">
        <f t="shared" si="9"/>
        <v>350.14</v>
      </c>
      <c r="CE6" s="33">
        <f t="shared" si="9"/>
        <v>214.66</v>
      </c>
      <c r="CF6" s="33">
        <f t="shared" si="9"/>
        <v>300.52</v>
      </c>
      <c r="CG6" s="33">
        <f t="shared" si="9"/>
        <v>250.43</v>
      </c>
      <c r="CH6" s="33">
        <f t="shared" si="9"/>
        <v>245.75</v>
      </c>
      <c r="CI6" s="33">
        <f t="shared" si="9"/>
        <v>244.29</v>
      </c>
      <c r="CJ6" s="33">
        <f t="shared" si="9"/>
        <v>246.72</v>
      </c>
      <c r="CK6" s="32" t="str">
        <f>IF(CK7="","",IF(CK7="-","【-】","【"&amp;SUBSTITUTE(TEXT(CK7,"#,##0.00"),"-","△")&amp;"】"))</f>
        <v>【250.25】</v>
      </c>
      <c r="CL6" s="33">
        <f>IF(CL7="",NA(),CL7)</f>
        <v>45.69</v>
      </c>
      <c r="CM6" s="33">
        <f t="shared" ref="CM6:CU6" si="10">IF(CM7="",NA(),CM7)</f>
        <v>44.21</v>
      </c>
      <c r="CN6" s="33">
        <f t="shared" si="10"/>
        <v>43.45</v>
      </c>
      <c r="CO6" s="33">
        <f t="shared" si="10"/>
        <v>52.91</v>
      </c>
      <c r="CP6" s="33">
        <f t="shared" si="10"/>
        <v>51.81</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80.86</v>
      </c>
      <c r="CX6" s="33">
        <f t="shared" ref="CX6:DF6" si="11">IF(CX7="",NA(),CX7)</f>
        <v>88.21</v>
      </c>
      <c r="CY6" s="33">
        <f t="shared" si="11"/>
        <v>89.1</v>
      </c>
      <c r="CZ6" s="33">
        <f t="shared" si="11"/>
        <v>90.1</v>
      </c>
      <c r="DA6" s="33">
        <f t="shared" si="11"/>
        <v>90.34</v>
      </c>
      <c r="DB6" s="33">
        <f t="shared" si="11"/>
        <v>71.62</v>
      </c>
      <c r="DC6" s="33">
        <f t="shared" si="11"/>
        <v>81.3</v>
      </c>
      <c r="DD6" s="33">
        <f t="shared" si="11"/>
        <v>82.2</v>
      </c>
      <c r="DE6" s="33">
        <f t="shared" si="11"/>
        <v>82.35</v>
      </c>
      <c r="DF6" s="33">
        <f t="shared" si="11"/>
        <v>82.9</v>
      </c>
      <c r="DG6" s="32" t="str">
        <f>IF(DG7="","",IF(DG7="-","【-】","【"&amp;SUBSTITUTE(TEXT(DG7,"#,##0.00"),"-","△")&amp;"】"))</f>
        <v>【81.28】</v>
      </c>
      <c r="DH6" s="33">
        <f>IF(DH7="",NA(),DH7)</f>
        <v>4.41</v>
      </c>
      <c r="DI6" s="33">
        <f t="shared" ref="DI6:DQ6" si="12">IF(DI7="",NA(),DI7)</f>
        <v>5.86</v>
      </c>
      <c r="DJ6" s="33">
        <f t="shared" si="12"/>
        <v>7.23</v>
      </c>
      <c r="DK6" s="33">
        <f t="shared" si="12"/>
        <v>18.399999999999999</v>
      </c>
      <c r="DL6" s="33">
        <f t="shared" si="12"/>
        <v>20.76</v>
      </c>
      <c r="DM6" s="33">
        <f t="shared" si="12"/>
        <v>7.58</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3">
        <f t="shared" si="14"/>
        <v>0.83</v>
      </c>
      <c r="EI6" s="33">
        <f t="shared" si="14"/>
        <v>0.05</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282138</v>
      </c>
      <c r="D7" s="35">
        <v>46</v>
      </c>
      <c r="E7" s="35">
        <v>17</v>
      </c>
      <c r="F7" s="35">
        <v>4</v>
      </c>
      <c r="G7" s="35">
        <v>0</v>
      </c>
      <c r="H7" s="35" t="s">
        <v>96</v>
      </c>
      <c r="I7" s="35" t="s">
        <v>97</v>
      </c>
      <c r="J7" s="35" t="s">
        <v>98</v>
      </c>
      <c r="K7" s="35" t="s">
        <v>99</v>
      </c>
      <c r="L7" s="35" t="s">
        <v>100</v>
      </c>
      <c r="M7" s="36" t="s">
        <v>101</v>
      </c>
      <c r="N7" s="36">
        <v>46.72</v>
      </c>
      <c r="O7" s="36">
        <v>21.92</v>
      </c>
      <c r="P7" s="36">
        <v>95.77</v>
      </c>
      <c r="Q7" s="36">
        <v>3564</v>
      </c>
      <c r="R7" s="36">
        <v>42082</v>
      </c>
      <c r="S7" s="36">
        <v>132.44</v>
      </c>
      <c r="T7" s="36">
        <v>317.74</v>
      </c>
      <c r="U7" s="36">
        <v>9193</v>
      </c>
      <c r="V7" s="36">
        <v>6.1</v>
      </c>
      <c r="W7" s="36">
        <v>1507.05</v>
      </c>
      <c r="X7" s="36">
        <v>107.64</v>
      </c>
      <c r="Y7" s="36">
        <v>100.13</v>
      </c>
      <c r="Z7" s="36">
        <v>100.97</v>
      </c>
      <c r="AA7" s="36">
        <v>97.64</v>
      </c>
      <c r="AB7" s="36">
        <v>100.14</v>
      </c>
      <c r="AC7" s="36">
        <v>93.66</v>
      </c>
      <c r="AD7" s="36">
        <v>94.73</v>
      </c>
      <c r="AE7" s="36">
        <v>96.59</v>
      </c>
      <c r="AF7" s="36">
        <v>101.24</v>
      </c>
      <c r="AG7" s="36">
        <v>100.94</v>
      </c>
      <c r="AH7" s="36">
        <v>100.36</v>
      </c>
      <c r="AI7" s="36">
        <v>13.31</v>
      </c>
      <c r="AJ7" s="36">
        <v>13.11</v>
      </c>
      <c r="AK7" s="36">
        <v>10.63</v>
      </c>
      <c r="AL7" s="36">
        <v>37.19</v>
      </c>
      <c r="AM7" s="36">
        <v>36.14</v>
      </c>
      <c r="AN7" s="36">
        <v>143.69</v>
      </c>
      <c r="AO7" s="36">
        <v>236.15</v>
      </c>
      <c r="AP7" s="36">
        <v>232.81</v>
      </c>
      <c r="AQ7" s="36">
        <v>184.13</v>
      </c>
      <c r="AR7" s="36">
        <v>101.85</v>
      </c>
      <c r="AS7" s="36">
        <v>98.78</v>
      </c>
      <c r="AT7" s="36">
        <v>125.14</v>
      </c>
      <c r="AU7" s="36">
        <v>140.78</v>
      </c>
      <c r="AV7" s="36">
        <v>310.7</v>
      </c>
      <c r="AW7" s="36">
        <v>26.67</v>
      </c>
      <c r="AX7" s="36">
        <v>28.2</v>
      </c>
      <c r="AY7" s="36">
        <v>199.45</v>
      </c>
      <c r="AZ7" s="36">
        <v>243.58</v>
      </c>
      <c r="BA7" s="36">
        <v>290.19</v>
      </c>
      <c r="BB7" s="36">
        <v>63.22</v>
      </c>
      <c r="BC7" s="36">
        <v>49.07</v>
      </c>
      <c r="BD7" s="36">
        <v>58.7</v>
      </c>
      <c r="BE7" s="36">
        <v>3253.65</v>
      </c>
      <c r="BF7" s="36">
        <v>3215.12</v>
      </c>
      <c r="BG7" s="36">
        <v>3249.83</v>
      </c>
      <c r="BH7" s="36">
        <v>2827.08</v>
      </c>
      <c r="BI7" s="36">
        <v>2763.91</v>
      </c>
      <c r="BJ7" s="36">
        <v>1835.56</v>
      </c>
      <c r="BK7" s="36">
        <v>1622.51</v>
      </c>
      <c r="BL7" s="36">
        <v>1569.13</v>
      </c>
      <c r="BM7" s="36">
        <v>1436</v>
      </c>
      <c r="BN7" s="36">
        <v>1434.89</v>
      </c>
      <c r="BO7" s="36">
        <v>1457.06</v>
      </c>
      <c r="BP7" s="36">
        <v>67.319999999999993</v>
      </c>
      <c r="BQ7" s="36">
        <v>62.74</v>
      </c>
      <c r="BR7" s="36">
        <v>73.44</v>
      </c>
      <c r="BS7" s="36">
        <v>54.56</v>
      </c>
      <c r="BT7" s="36">
        <v>88.86</v>
      </c>
      <c r="BU7" s="36">
        <v>52.89</v>
      </c>
      <c r="BV7" s="36">
        <v>62.83</v>
      </c>
      <c r="BW7" s="36">
        <v>64.63</v>
      </c>
      <c r="BX7" s="36">
        <v>66.56</v>
      </c>
      <c r="BY7" s="36">
        <v>66.22</v>
      </c>
      <c r="BZ7" s="36">
        <v>64.73</v>
      </c>
      <c r="CA7" s="36">
        <v>257.87</v>
      </c>
      <c r="CB7" s="36">
        <v>276.98</v>
      </c>
      <c r="CC7" s="36">
        <v>236.43</v>
      </c>
      <c r="CD7" s="36">
        <v>350.14</v>
      </c>
      <c r="CE7" s="36">
        <v>214.66</v>
      </c>
      <c r="CF7" s="36">
        <v>300.52</v>
      </c>
      <c r="CG7" s="36">
        <v>250.43</v>
      </c>
      <c r="CH7" s="36">
        <v>245.75</v>
      </c>
      <c r="CI7" s="36">
        <v>244.29</v>
      </c>
      <c r="CJ7" s="36">
        <v>246.72</v>
      </c>
      <c r="CK7" s="36">
        <v>250.25</v>
      </c>
      <c r="CL7" s="36">
        <v>45.69</v>
      </c>
      <c r="CM7" s="36">
        <v>44.21</v>
      </c>
      <c r="CN7" s="36">
        <v>43.45</v>
      </c>
      <c r="CO7" s="36">
        <v>52.91</v>
      </c>
      <c r="CP7" s="36">
        <v>51.81</v>
      </c>
      <c r="CQ7" s="36">
        <v>36.799999999999997</v>
      </c>
      <c r="CR7" s="36">
        <v>42.31</v>
      </c>
      <c r="CS7" s="36">
        <v>43.65</v>
      </c>
      <c r="CT7" s="36">
        <v>43.58</v>
      </c>
      <c r="CU7" s="36">
        <v>41.35</v>
      </c>
      <c r="CV7" s="36">
        <v>40.31</v>
      </c>
      <c r="CW7" s="36">
        <v>80.86</v>
      </c>
      <c r="CX7" s="36">
        <v>88.21</v>
      </c>
      <c r="CY7" s="36">
        <v>89.1</v>
      </c>
      <c r="CZ7" s="36">
        <v>90.1</v>
      </c>
      <c r="DA7" s="36">
        <v>90.34</v>
      </c>
      <c r="DB7" s="36">
        <v>71.62</v>
      </c>
      <c r="DC7" s="36">
        <v>81.3</v>
      </c>
      <c r="DD7" s="36">
        <v>82.2</v>
      </c>
      <c r="DE7" s="36">
        <v>82.35</v>
      </c>
      <c r="DF7" s="36">
        <v>82.9</v>
      </c>
      <c r="DG7" s="36">
        <v>81.28</v>
      </c>
      <c r="DH7" s="36">
        <v>4.41</v>
      </c>
      <c r="DI7" s="36">
        <v>5.86</v>
      </c>
      <c r="DJ7" s="36">
        <v>7.23</v>
      </c>
      <c r="DK7" s="36">
        <v>18.399999999999999</v>
      </c>
      <c r="DL7" s="36">
        <v>20.76</v>
      </c>
      <c r="DM7" s="36">
        <v>7.58</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0.83</v>
      </c>
      <c r="EI7" s="36">
        <v>0.05</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2017-02-14T12:13:36Z</cp:lastPrinted>
  <dcterms:created xsi:type="dcterms:W3CDTF">2017-02-08T02:39:34Z</dcterms:created>
  <dcterms:modified xsi:type="dcterms:W3CDTF">2017-02-14T12:14:18Z</dcterms:modified>
  <cp:category/>
</cp:coreProperties>
</file>