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oshiyama-akihiro\Desktop\20170207 公営企業経営比較分析表\"/>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Q6" i="5"/>
  <c r="AI8" i="4" s="1"/>
  <c r="P6" i="5"/>
  <c r="Z10" i="4" s="1"/>
  <c r="O6" i="5"/>
  <c r="N6" i="5"/>
  <c r="J10" i="4" s="1"/>
  <c r="M6" i="5"/>
  <c r="L6" i="5"/>
  <c r="Z8" i="4" s="1"/>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AY8" i="4"/>
  <c r="AQ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<sst xmlns="http://schemas.openxmlformats.org/spreadsheetml/2006/main" count="217" uniqueCount="107">
  <si>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</si>
  <si>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</si>
  <si>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</si>
  <si>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</si>
  <si>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</si>
  <si>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</si>
  <si>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</si>
  <si>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</si>
  <si>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</si>
  <si>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</si>
  <si>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</si>
  <si>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</si>
  <si>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</si>
  <si>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</si>
  <si>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</si>
  <si>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</si>
  <si>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</si>
  <si>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</si>
  <si>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</si>
  <si>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</si>
  <si>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</si>
  <si>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</si>
  <si>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</si>
  <si>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</si>
  <si>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</si>
  <si>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</si>
  <si>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</si>
  <si>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</si>
  <si>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</si>
  <si>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</si>
  <si>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</si>
  <si>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</si>
  <si>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</si>
  <si>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</si>
  <si>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</si>
  <si>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</si>
  <si>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</si>
  <si>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</si>
  <si>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</si>
  <si>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</si>
  <si>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</si>
  <si>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</si>
  <si>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</si>
  <si>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</si>
  <si>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</si>
  <si>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</si>
  <si>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</si>
  <si>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</si>
  <si>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</si>
  <si>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</si>
  <si>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</si>
  <si>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</si>
  <si>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</si>
  <si>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</si>
  <si>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</si>
  <si>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</si>
  <si>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</si>
  <si>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</si>
  <si>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</si>
  <si>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</si>
  <si>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</si>
  <si>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</si>
  <si>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</si>
  <si>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</si>
  <si>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</si>
  <si>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</si>
  <si>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</si>
  <si>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</si>
  <si>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</si>
  <si>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</si>
  <si>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</si>
  <si>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</si>
  <si>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</si>
  <si>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</si>
  <si>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</si>
  <si>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</si>
  <si>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</si>
  <si>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</si>
  <si>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</si>
  <si>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</si>
  <si>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</si>
  <si>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</si>
  <si>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</si>
  <si>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</si>
  <si>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</si>
  <si>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</si>
  <si>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</si>
  <si>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</si>
  <si>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</si>
  <si>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</si>
  <si>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</si>
  <si>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</si>
  <si>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</si>
  <si>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西脇市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</si>
  <si>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</si>
  <si>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</si>
  <si>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</si>
  <si>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</si>
  <si>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</si>
  <si>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</si>
  <si>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</si>
  <si>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</si>
  <si>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</si>
  <si>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</si>
  <si>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経営の健全性・効率性を表す指標が、前年度と比較しますと悪くなっています。
経常収支比率や料金回収率が減少する要因は、大口需要家の事業撤退による給水収益の減少と、浄水場等の水道施設建設に伴う減価償却費の増加にあります。また、簡易水道事業との統合により累積欠損金も引き継いでおり、累積欠損金比率も高い数値となりました。
市内に2浄水場を新たに建設したことにより、流動比率と施設利用率も悪化しています。
このような状況を踏まえ、平成29年1月に西脇市水道事業経営戦略を策定しました。概要としましては、
①基幹病院や指定避難所を重要給水施設と位置付け、重要給水施設へと繋がる配水管から更新を進める。管路更新の優先順位をつける。
②管路更新年数の設定を法定耐用年数から実使用年数に変更。年平均5.4億円の事業費を年平均3.1億円に圧縮する。
③耐震性能を有する低コスト耐震管を採用し、工法の見直しを行う。
④水需要を見直し、８浄水場整備計画を４浄水場整備計画に改め、廃止、休止、統合するなどスリムな整備計画を実施する。
以上４点の計画を実施することにより、維持管理経費が削減され、平成35年度で累積欠損金が解消し、20年後には流動比率400％、料金回収率100％、企業債残高対給水収益比率300％以内を目標指標として設定しました。施設利用率も施設の統廃合、ダウンサイジングにより80％まで上昇し、効率性が高まります。</t>
    <rPh sb="0" eb="2">
      <t>ケイエイ</t>
    </rPh>
    <rPh sb="3" eb="6">
      <t>ケンゼンセイ</t>
    </rPh>
    <rPh sb="7" eb="10">
      <t>コウリツセイ</t>
    </rPh>
    <rPh sb="11" eb="12">
      <t>アラワ</t>
    </rPh>
    <rPh sb="13" eb="15">
      <t>シヒョウ</t>
    </rPh>
    <rPh sb="17" eb="20">
      <t>ゼンネンド</t>
    </rPh>
    <rPh sb="21" eb="23">
      <t>ヒカク</t>
    </rPh>
    <rPh sb="27" eb="28">
      <t>ワル</t>
    </rPh>
    <rPh sb="37" eb="39">
      <t>ケイジョウ</t>
    </rPh>
    <rPh sb="39" eb="41">
      <t>シュウシ</t>
    </rPh>
    <rPh sb="41" eb="43">
      <t>ヒリツ</t>
    </rPh>
    <rPh sb="44" eb="46">
      <t>リョウキン</t>
    </rPh>
    <rPh sb="46" eb="48">
      <t>カイシュウ</t>
    </rPh>
    <rPh sb="48" eb="49">
      <t>リツ</t>
    </rPh>
    <rPh sb="50" eb="52">
      <t>ゲンショウ</t>
    </rPh>
    <rPh sb="54" eb="56">
      <t>ヨウイン</t>
    </rPh>
    <rPh sb="58" eb="60">
      <t>オオグチ</t>
    </rPh>
    <rPh sb="60" eb="63">
      <t>ジュヨウカ</t>
    </rPh>
    <rPh sb="64" eb="66">
      <t>ジギョウ</t>
    </rPh>
    <rPh sb="66" eb="68">
      <t>テッタイ</t>
    </rPh>
    <rPh sb="71" eb="73">
      <t>キュウスイ</t>
    </rPh>
    <rPh sb="73" eb="75">
      <t>シュウエキ</t>
    </rPh>
    <rPh sb="76" eb="78">
      <t>ゲンショウ</t>
    </rPh>
    <rPh sb="80" eb="83">
      <t>ジョウスイジョウ</t>
    </rPh>
    <rPh sb="83" eb="84">
      <t>トウ</t>
    </rPh>
    <rPh sb="85" eb="87">
      <t>スイドウ</t>
    </rPh>
    <rPh sb="87" eb="89">
      <t>シセツ</t>
    </rPh>
    <rPh sb="89" eb="91">
      <t>ケンセツ</t>
    </rPh>
    <rPh sb="92" eb="93">
      <t>トモナ</t>
    </rPh>
    <rPh sb="94" eb="96">
      <t>ゲンカ</t>
    </rPh>
    <rPh sb="96" eb="98">
      <t>ショウキャク</t>
    </rPh>
    <rPh sb="98" eb="99">
      <t>ヒ</t>
    </rPh>
    <rPh sb="100" eb="102">
      <t>ゾウカ</t>
    </rPh>
    <rPh sb="111" eb="113">
      <t>カンイ</t>
    </rPh>
    <rPh sb="113" eb="115">
      <t>スイドウ</t>
    </rPh>
    <rPh sb="115" eb="117">
      <t>ジギョウ</t>
    </rPh>
    <rPh sb="119" eb="121">
      <t>トウゴウ</t>
    </rPh>
    <rPh sb="124" eb="126">
      <t>ルイセキ</t>
    </rPh>
    <rPh sb="126" eb="129">
      <t>ケッソンキン</t>
    </rPh>
    <rPh sb="130" eb="131">
      <t>ヒ</t>
    </rPh>
    <rPh sb="132" eb="133">
      <t>ツ</t>
    </rPh>
    <rPh sb="138" eb="140">
      <t>ルイセキ</t>
    </rPh>
    <rPh sb="140" eb="143">
      <t>ケッソンキン</t>
    </rPh>
    <rPh sb="143" eb="145">
      <t>ヒリツ</t>
    </rPh>
    <rPh sb="146" eb="147">
      <t>タカ</t>
    </rPh>
    <rPh sb="148" eb="150">
      <t>スウチ</t>
    </rPh>
    <rPh sb="158" eb="160">
      <t>シナイ</t>
    </rPh>
    <rPh sb="162" eb="165">
      <t>ジョウスイジョウ</t>
    </rPh>
    <rPh sb="166" eb="167">
      <t>アラ</t>
    </rPh>
    <rPh sb="169" eb="171">
      <t>ケンセツ</t>
    </rPh>
    <rPh sb="179" eb="181">
      <t>リュウドウ</t>
    </rPh>
    <rPh sb="181" eb="183">
      <t>ヒリツ</t>
    </rPh>
    <rPh sb="184" eb="186">
      <t>シセツ</t>
    </rPh>
    <rPh sb="186" eb="189">
      <t>リヨウリツ</t>
    </rPh>
    <rPh sb="190" eb="192">
      <t>アッカ</t>
    </rPh>
    <rPh sb="204" eb="206">
      <t>ジョウキョウ</t>
    </rPh>
    <rPh sb="207" eb="208">
      <t>フ</t>
    </rPh>
    <rPh sb="211" eb="213">
      <t>ヘイセイ</t>
    </rPh>
    <rPh sb="215" eb="216">
      <t>ネン</t>
    </rPh>
    <rPh sb="217" eb="218">
      <t>ガツ</t>
    </rPh>
    <rPh sb="219" eb="222">
      <t>ニシワキシ</t>
    </rPh>
    <rPh sb="222" eb="224">
      <t>スイドウ</t>
    </rPh>
    <rPh sb="224" eb="226">
      <t>ジギョウ</t>
    </rPh>
    <rPh sb="226" eb="228">
      <t>ケイエイ</t>
    </rPh>
    <rPh sb="228" eb="230">
      <t>センリャク</t>
    </rPh>
    <rPh sb="231" eb="233">
      <t>サクテイ</t>
    </rPh>
    <rPh sb="238" eb="240">
      <t>ガイヨウ</t>
    </rPh>
    <rPh sb="249" eb="251">
      <t>キカン</t>
    </rPh>
    <rPh sb="251" eb="253">
      <t>ビョウイン</t>
    </rPh>
    <rPh sb="254" eb="256">
      <t>シテイ</t>
    </rPh>
    <rPh sb="256" eb="259">
      <t>ヒナンジョ</t>
    </rPh>
    <rPh sb="260" eb="262">
      <t>ジュウヨウ</t>
    </rPh>
    <rPh sb="262" eb="264">
      <t>キュウスイ</t>
    </rPh>
    <rPh sb="264" eb="266">
      <t>シセツ</t>
    </rPh>
    <rPh sb="267" eb="270">
      <t>イチヅ</t>
    </rPh>
    <rPh sb="272" eb="274">
      <t>ジュウヨウ</t>
    </rPh>
    <rPh sb="274" eb="276">
      <t>キュウスイ</t>
    </rPh>
    <rPh sb="276" eb="278">
      <t>シセツ</t>
    </rPh>
    <rPh sb="280" eb="281">
      <t>ツナ</t>
    </rPh>
    <rPh sb="283" eb="286">
      <t>ハイスイカン</t>
    </rPh>
    <rPh sb="288" eb="290">
      <t>コウシン</t>
    </rPh>
    <rPh sb="291" eb="292">
      <t>スス</t>
    </rPh>
    <rPh sb="295" eb="297">
      <t>カンロ</t>
    </rPh>
    <rPh sb="297" eb="299">
      <t>コウシン</t>
    </rPh>
    <rPh sb="300" eb="302">
      <t>ユウセン</t>
    </rPh>
    <rPh sb="302" eb="304">
      <t>ジュンイ</t>
    </rPh>
    <rPh sb="311" eb="313">
      <t>カンロ</t>
    </rPh>
    <rPh sb="313" eb="315">
      <t>コウシン</t>
    </rPh>
    <rPh sb="315" eb="317">
      <t>ネンスウ</t>
    </rPh>
    <rPh sb="318" eb="320">
      <t>セッテイ</t>
    </rPh>
    <rPh sb="321" eb="323">
      <t>ホウテイ</t>
    </rPh>
    <rPh sb="323" eb="325">
      <t>タイヨウ</t>
    </rPh>
    <rPh sb="325" eb="327">
      <t>ネンスウ</t>
    </rPh>
    <rPh sb="329" eb="330">
      <t>ジツ</t>
    </rPh>
    <rPh sb="330" eb="332">
      <t>シヨウ</t>
    </rPh>
    <rPh sb="332" eb="334">
      <t>ネンスウ</t>
    </rPh>
    <rPh sb="335" eb="337">
      <t>ヘンコウ</t>
    </rPh>
    <rPh sb="338" eb="341">
      <t>ネンヘイキン</t>
    </rPh>
    <rPh sb="344" eb="346">
      <t>オクエン</t>
    </rPh>
    <rPh sb="347" eb="350">
      <t>ジギョウヒ</t>
    </rPh>
    <rPh sb="351" eb="352">
      <t>ネン</t>
    </rPh>
    <rPh sb="352" eb="354">
      <t>ヘイキン</t>
    </rPh>
    <rPh sb="357" eb="359">
      <t>オクエン</t>
    </rPh>
    <rPh sb="360" eb="362">
      <t>アッシュク</t>
    </rPh>
    <rPh sb="367" eb="369">
      <t>タイシン</t>
    </rPh>
    <rPh sb="369" eb="371">
      <t>セイノウ</t>
    </rPh>
    <rPh sb="372" eb="373">
      <t>ユウ</t>
    </rPh>
    <rPh sb="375" eb="376">
      <t>テイ</t>
    </rPh>
    <rPh sb="379" eb="381">
      <t>タイシン</t>
    </rPh>
    <rPh sb="381" eb="382">
      <t>カン</t>
    </rPh>
    <rPh sb="383" eb="385">
      <t>サイヨウ</t>
    </rPh>
    <rPh sb="387" eb="389">
      <t>コウホウ</t>
    </rPh>
    <rPh sb="390" eb="392">
      <t>ミナオ</t>
    </rPh>
    <rPh sb="394" eb="395">
      <t>オコナ</t>
    </rPh>
    <rPh sb="399" eb="400">
      <t>ミズ</t>
    </rPh>
    <rPh sb="400" eb="402">
      <t>ジュヨウ</t>
    </rPh>
    <rPh sb="403" eb="405">
      <t>ミナオ</t>
    </rPh>
    <rPh sb="408" eb="411">
      <t>ジョウスイジョウ</t>
    </rPh>
    <rPh sb="411" eb="413">
      <t>セイビ</t>
    </rPh>
    <rPh sb="413" eb="415">
      <t>ケイカク</t>
    </rPh>
    <rPh sb="417" eb="420">
      <t>ジョウスイジョウ</t>
    </rPh>
    <rPh sb="420" eb="422">
      <t>セイビ</t>
    </rPh>
    <rPh sb="422" eb="424">
      <t>ケイカク</t>
    </rPh>
    <rPh sb="425" eb="426">
      <t>アラタ</t>
    </rPh>
    <rPh sb="428" eb="430">
      <t>ハイシ</t>
    </rPh>
    <rPh sb="431" eb="433">
      <t>キュウシ</t>
    </rPh>
    <rPh sb="434" eb="436">
      <t>トウゴウ</t>
    </rPh>
    <rPh sb="444" eb="446">
      <t>セイビ</t>
    </rPh>
    <rPh sb="446" eb="448">
      <t>ケイカク</t>
    </rPh>
    <rPh sb="449" eb="451">
      <t>ジッシ</t>
    </rPh>
    <rPh sb="455" eb="457">
      <t>イジョウ</t>
    </rPh>
    <rPh sb="458" eb="459">
      <t>テン</t>
    </rPh>
    <rPh sb="460" eb="462">
      <t>ケイカク</t>
    </rPh>
    <rPh sb="463" eb="465">
      <t>ジッシ</t>
    </rPh>
    <rPh sb="473" eb="475">
      <t>イジ</t>
    </rPh>
    <rPh sb="475" eb="477">
      <t>カンリ</t>
    </rPh>
    <rPh sb="477" eb="479">
      <t>ケイヒ</t>
    </rPh>
    <rPh sb="480" eb="482">
      <t>サクゲン</t>
    </rPh>
    <rPh sb="485" eb="487">
      <t>ヘイセイ</t>
    </rPh>
    <rPh sb="489" eb="490">
      <t>ネン</t>
    </rPh>
    <rPh sb="490" eb="491">
      <t>ド</t>
    </rPh>
    <rPh sb="492" eb="494">
      <t>ルイセキ</t>
    </rPh>
    <rPh sb="494" eb="497">
      <t>ケッソンキン</t>
    </rPh>
    <rPh sb="498" eb="500">
      <t>カイショウ</t>
    </rPh>
    <rPh sb="504" eb="506">
      <t>ネンゴ</t>
    </rPh>
    <rPh sb="508" eb="510">
      <t>リュウドウ</t>
    </rPh>
    <rPh sb="510" eb="512">
      <t>ヒリツ</t>
    </rPh>
    <rPh sb="517" eb="519">
      <t>リョウキン</t>
    </rPh>
    <rPh sb="519" eb="521">
      <t>カイシュウ</t>
    </rPh>
    <rPh sb="521" eb="522">
      <t>リツ</t>
    </rPh>
    <rPh sb="527" eb="529">
      <t>キギョウ</t>
    </rPh>
    <rPh sb="529" eb="530">
      <t>サイ</t>
    </rPh>
    <rPh sb="530" eb="532">
      <t>ザンダカ</t>
    </rPh>
    <rPh sb="532" eb="533">
      <t>タイ</t>
    </rPh>
    <rPh sb="533" eb="535">
      <t>キュウスイ</t>
    </rPh>
    <rPh sb="535" eb="537">
      <t>シュウエキ</t>
    </rPh>
    <rPh sb="537" eb="539">
      <t>ヒリツ</t>
    </rPh>
    <rPh sb="543" eb="545">
      <t>イナイ</t>
    </rPh>
    <rPh sb="546" eb="548">
      <t>モクヒョウ</t>
    </rPh>
    <rPh sb="548" eb="550">
      <t>シヒョウ</t>
    </rPh>
    <rPh sb="553" eb="555">
      <t>セッテイ</t>
    </rPh>
    <rPh sb="560" eb="562">
      <t>シセツ</t>
    </rPh>
    <rPh sb="562" eb="565">
      <t>リヨウリツ</t>
    </rPh>
    <rPh sb="566" eb="568">
      <t>シセツ</t>
    </rPh>
    <rPh sb="569" eb="572">
      <t>トウハイゴウ</t>
    </rPh>
    <rPh sb="589" eb="591">
      <t>ジョウショウ</t>
    </rPh>
    <rPh sb="593" eb="596">
      <t>コウリツセイ</t>
    </rPh>
    <rPh sb="597" eb="598">
      <t>タカ</t>
    </rPh>
    <phoneticPr fontId="4"/>
  </si>
  <si>
    <t>管路経年化率からも分かるように管路の老朽化が進行していますが、法定耐用年数に合わせて管路の更新を行っていくと、水道事業の経営に大きな負担がかかります。本市の水道料金は県内で比較しても高い水準であり、使用者に新たな金銭的負担を求めることなく管路更新を円滑に行うため、西脇市水道事業経営戦略を平成29年1月に策定しました。上述のとおり、基幹病院や指定避難所を重要給水施設として位置付け、最優先に重要給水施設への管路耐震化、管路更新時期の延伸化による事業費の削減等を計画しています。
平成22年度より国庫補助事業の採択を受け、老朽管路更新事業を行っており、基幹管路より随時、整備を進めていきます。</t>
    <rPh sb="0" eb="2">
      <t>カンロ</t>
    </rPh>
    <rPh sb="2" eb="4">
      <t>ケイネン</t>
    </rPh>
    <rPh sb="4" eb="5">
      <t>カ</t>
    </rPh>
    <rPh sb="5" eb="6">
      <t>リツ</t>
    </rPh>
    <rPh sb="9" eb="10">
      <t>ワ</t>
    </rPh>
    <rPh sb="15" eb="17">
      <t>カンロ</t>
    </rPh>
    <rPh sb="18" eb="21">
      <t>ロウキュウカ</t>
    </rPh>
    <rPh sb="22" eb="24">
      <t>シンコウ</t>
    </rPh>
    <rPh sb="31" eb="33">
      <t>ホウテイ</t>
    </rPh>
    <rPh sb="33" eb="35">
      <t>タイヨウ</t>
    </rPh>
    <rPh sb="35" eb="37">
      <t>ネンスウ</t>
    </rPh>
    <rPh sb="38" eb="39">
      <t>ア</t>
    </rPh>
    <rPh sb="42" eb="44">
      <t>カンロ</t>
    </rPh>
    <rPh sb="45" eb="47">
      <t>コウシン</t>
    </rPh>
    <rPh sb="48" eb="49">
      <t>オコナ</t>
    </rPh>
    <rPh sb="55" eb="57">
      <t>スイドウ</t>
    </rPh>
    <rPh sb="57" eb="59">
      <t>ジギョウ</t>
    </rPh>
    <rPh sb="60" eb="62">
      <t>ケイエイ</t>
    </rPh>
    <rPh sb="63" eb="64">
      <t>オオ</t>
    </rPh>
    <rPh sb="66" eb="68">
      <t>フタン</t>
    </rPh>
    <rPh sb="75" eb="77">
      <t>ホンシ</t>
    </rPh>
    <rPh sb="78" eb="80">
      <t>スイドウ</t>
    </rPh>
    <rPh sb="80" eb="82">
      <t>リョウキン</t>
    </rPh>
    <rPh sb="83" eb="85">
      <t>ケンナイ</t>
    </rPh>
    <rPh sb="86" eb="88">
      <t>ヒカク</t>
    </rPh>
    <rPh sb="91" eb="92">
      <t>タカ</t>
    </rPh>
    <rPh sb="93" eb="95">
      <t>スイジュン</t>
    </rPh>
    <rPh sb="99" eb="102">
      <t>シヨウシャ</t>
    </rPh>
    <rPh sb="103" eb="104">
      <t>アラ</t>
    </rPh>
    <rPh sb="106" eb="109">
      <t>キンセンテキ</t>
    </rPh>
    <rPh sb="109" eb="111">
      <t>フタン</t>
    </rPh>
    <rPh sb="112" eb="113">
      <t>モト</t>
    </rPh>
    <rPh sb="119" eb="121">
      <t>カンロ</t>
    </rPh>
    <rPh sb="121" eb="123">
      <t>コウシン</t>
    </rPh>
    <rPh sb="124" eb="126">
      <t>エンカツ</t>
    </rPh>
    <rPh sb="127" eb="128">
      <t>オコナ</t>
    </rPh>
    <rPh sb="132" eb="135">
      <t>ニシワキシ</t>
    </rPh>
    <rPh sb="135" eb="137">
      <t>スイドウ</t>
    </rPh>
    <rPh sb="137" eb="139">
      <t>ジギョウ</t>
    </rPh>
    <rPh sb="139" eb="141">
      <t>ケイエイ</t>
    </rPh>
    <rPh sb="141" eb="143">
      <t>センリャク</t>
    </rPh>
    <rPh sb="144" eb="146">
      <t>ヘイセイ</t>
    </rPh>
    <rPh sb="148" eb="149">
      <t>ネン</t>
    </rPh>
    <rPh sb="150" eb="151">
      <t>ツキ</t>
    </rPh>
    <rPh sb="152" eb="154">
      <t>サクテイ</t>
    </rPh>
    <rPh sb="159" eb="161">
      <t>ジョウジュツ</t>
    </rPh>
    <rPh sb="166" eb="168">
      <t>キカン</t>
    </rPh>
    <rPh sb="168" eb="170">
      <t>ビョウイン</t>
    </rPh>
    <rPh sb="171" eb="173">
      <t>シテイ</t>
    </rPh>
    <rPh sb="173" eb="176">
      <t>ヒナンジョ</t>
    </rPh>
    <rPh sb="177" eb="179">
      <t>ジュウヨウ</t>
    </rPh>
    <rPh sb="179" eb="181">
      <t>キュウスイ</t>
    </rPh>
    <rPh sb="181" eb="183">
      <t>シセツ</t>
    </rPh>
    <rPh sb="186" eb="189">
      <t>イチヅ</t>
    </rPh>
    <rPh sb="191" eb="192">
      <t>サイ</t>
    </rPh>
    <rPh sb="192" eb="194">
      <t>ユウセン</t>
    </rPh>
    <rPh sb="195" eb="197">
      <t>ジュウヨウ</t>
    </rPh>
    <rPh sb="197" eb="199">
      <t>キュウスイ</t>
    </rPh>
    <rPh sb="199" eb="201">
      <t>シセツ</t>
    </rPh>
    <rPh sb="203" eb="205">
      <t>カンロ</t>
    </rPh>
    <rPh sb="205" eb="208">
      <t>タイシンカ</t>
    </rPh>
    <rPh sb="209" eb="211">
      <t>カンロ</t>
    </rPh>
    <rPh sb="211" eb="213">
      <t>コウシン</t>
    </rPh>
    <rPh sb="213" eb="215">
      <t>ジキ</t>
    </rPh>
    <rPh sb="216" eb="218">
      <t>エンシン</t>
    </rPh>
    <rPh sb="218" eb="219">
      <t>カ</t>
    </rPh>
    <rPh sb="222" eb="225">
      <t>ジギョウヒ</t>
    </rPh>
    <rPh sb="226" eb="228">
      <t>サクゲン</t>
    </rPh>
    <rPh sb="228" eb="229">
      <t>トウ</t>
    </rPh>
    <rPh sb="230" eb="232">
      <t>ケイカク</t>
    </rPh>
    <rPh sb="239" eb="241">
      <t>ヘイセイ</t>
    </rPh>
    <rPh sb="243" eb="245">
      <t>ネンド</t>
    </rPh>
    <rPh sb="247" eb="249">
      <t>コッコ</t>
    </rPh>
    <rPh sb="249" eb="251">
      <t>ホジョ</t>
    </rPh>
    <rPh sb="251" eb="253">
      <t>ジギョウ</t>
    </rPh>
    <rPh sb="254" eb="256">
      <t>サイタク</t>
    </rPh>
    <rPh sb="257" eb="258">
      <t>ウ</t>
    </rPh>
    <rPh sb="260" eb="262">
      <t>ロウキュウ</t>
    </rPh>
    <rPh sb="262" eb="264">
      <t>カンロ</t>
    </rPh>
    <rPh sb="264" eb="266">
      <t>コウシン</t>
    </rPh>
    <rPh sb="266" eb="268">
      <t>ジギョウ</t>
    </rPh>
    <rPh sb="269" eb="270">
      <t>オコナ</t>
    </rPh>
    <rPh sb="275" eb="277">
      <t>キカン</t>
    </rPh>
    <rPh sb="277" eb="279">
      <t>カンロ</t>
    </rPh>
    <rPh sb="281" eb="283">
      <t>ズイジ</t>
    </rPh>
    <rPh sb="284" eb="286">
      <t>セイビ</t>
    </rPh>
    <rPh sb="287" eb="288">
      <t>スス</t>
    </rPh>
    <phoneticPr fontId="4"/>
  </si>
  <si>
    <t>平成28年度を以って、2浄水場整備、簡易水道事業の統合整備が終わり、平成29年度では、基幹水道施設である『春日浄水場』の廃止に向けて取り組みます。廃止に伴う資産減耗費を特別損失として計上するため、累積欠損金が５億円まで膨らむと想定しています。しかし、翌年度からは費用節減効果が表れ、平成35年度に累積欠損金が解消されると見込んでおります。
また、老朽管路の更新が集中する時期を20年以後と見込んでおり、更新に係る財源を確保するため、老朽管路更新順位の設定や更新時期の延伸化など、年間工事費を４億円以下に設定しました。
西脇市水道事業経営戦略では、経営の見える化、数値化に重点を置き、毎年度進捗管理を行い、５年に一度を目安として見直しを行います。</t>
    <rPh sb="0" eb="2">
      <t>ヘイセイ</t>
    </rPh>
    <rPh sb="4" eb="6">
      <t>ネンド</t>
    </rPh>
    <rPh sb="7" eb="8">
      <t>モ</t>
    </rPh>
    <rPh sb="12" eb="15">
      <t>ジョウスイジョウ</t>
    </rPh>
    <rPh sb="15" eb="17">
      <t>セイビ</t>
    </rPh>
    <rPh sb="18" eb="20">
      <t>カンイ</t>
    </rPh>
    <rPh sb="20" eb="22">
      <t>スイドウ</t>
    </rPh>
    <rPh sb="22" eb="24">
      <t>ジギョウ</t>
    </rPh>
    <rPh sb="25" eb="27">
      <t>トウゴウ</t>
    </rPh>
    <rPh sb="27" eb="29">
      <t>セイビ</t>
    </rPh>
    <rPh sb="30" eb="31">
      <t>オ</t>
    </rPh>
    <rPh sb="34" eb="36">
      <t>ヘイセイ</t>
    </rPh>
    <rPh sb="38" eb="40">
      <t>ネンド</t>
    </rPh>
    <rPh sb="43" eb="45">
      <t>キカン</t>
    </rPh>
    <rPh sb="45" eb="47">
      <t>スイドウ</t>
    </rPh>
    <rPh sb="47" eb="49">
      <t>シセツ</t>
    </rPh>
    <rPh sb="53" eb="55">
      <t>カスガ</t>
    </rPh>
    <rPh sb="55" eb="58">
      <t>ジョウスイジョウ</t>
    </rPh>
    <rPh sb="60" eb="62">
      <t>ハイシ</t>
    </rPh>
    <rPh sb="63" eb="64">
      <t>ム</t>
    </rPh>
    <rPh sb="66" eb="67">
      <t>ト</t>
    </rPh>
    <rPh sb="68" eb="69">
      <t>ク</t>
    </rPh>
    <rPh sb="73" eb="75">
      <t>ハイシ</t>
    </rPh>
    <rPh sb="76" eb="77">
      <t>トモナ</t>
    </rPh>
    <rPh sb="78" eb="80">
      <t>シサン</t>
    </rPh>
    <rPh sb="80" eb="82">
      <t>ゲンモウ</t>
    </rPh>
    <rPh sb="259" eb="262">
      <t>ニシワキシ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</si>
</sst>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0.28000000000000003</c:v>
                </c:pt>
                <c:pt idx="1">
                  <c:v>0.36</c:v>
                </c:pt>
                <c:pt idx="2">
                  <c:v>0.68</c:v>
                </c:pt>
                <c:pt idx="3">
                  <c:v>0.86</c:v>
                </c:pt>
                <c:pt idx="4">
                  <c:v>1.38</c:v>
                </c:pt>
              </c:numCache>
            </c:numRef>
          </c:val>
          <c:extLst>
            <c:ext xmlns:c16="http://schemas.microsoft.com/office/drawing/2014/chart" uri="{C3380CC4-5D6E-409C-BE32-E72D297353CC}">
              <c16:uniqueId val="{00000000-DDE9-42BE-B63F-A8632D04D004}"/>
            </c:ext>
          </c:extLst>
        </c:ser>
        <c:dLbls>
          <c:showLegendKey val="0"/>
          <c:showVal val="0"/>
          <c:showCatName val="0"/>
          <c:showSerName val="0"/>
          <c:showPercent val="0"/>
          <c:showBubbleSize val="0"/>
        </c:dLbls>
        <c:gapWidth val="150"/>
        <c:axId val="153277184"/>
        <c:axId val="15327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extLst>
            <c:ext xmlns:c16="http://schemas.microsoft.com/office/drawing/2014/chart" uri="{C3380CC4-5D6E-409C-BE32-E72D297353CC}">
              <c16:uniqueId val="{00000001-DDE9-42BE-B63F-A8632D04D004}"/>
            </c:ext>
          </c:extLst>
        </c:ser>
        <c:dLbls>
          <c:showLegendKey val="0"/>
          <c:showVal val="0"/>
          <c:showCatName val="0"/>
          <c:showSerName val="0"/>
          <c:showPercent val="0"/>
          <c:showBubbleSize val="0"/>
        </c:dLbls>
        <c:marker val="1"/>
        <c:smooth val="0"/>
        <c:axId val="153277184"/>
        <c:axId val="153279104"/>
      </c:lineChart>
      <c:dateAx>
        <c:axId val="153277184"/>
        <c:scaling>
          <c:orientation val="minMax"/>
        </c:scaling>
        <c:delete val="1"/>
        <c:axPos val="b"/>
        <c:numFmt formatCode="ge" sourceLinked="1"/>
        <c:majorTickMark val="none"/>
        <c:minorTickMark val="none"/>
        <c:tickLblPos val="none"/>
        <c:crossAx val="153279104"/>
        <c:crosses val="autoZero"/>
        <c:auto val="1"/>
        <c:lblOffset val="100"/>
        <c:baseTimeUnit val="years"/>
      </c:dateAx>
      <c:valAx>
        <c:axId val="15327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27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63.69</c:v>
                </c:pt>
                <c:pt idx="1">
                  <c:v>62.49</c:v>
                </c:pt>
                <c:pt idx="2">
                  <c:v>60.59</c:v>
                </c:pt>
                <c:pt idx="3">
                  <c:v>57.92</c:v>
                </c:pt>
                <c:pt idx="4">
                  <c:v>55.75</c:v>
                </c:pt>
              </c:numCache>
            </c:numRef>
          </c:val>
          <c:extLst>
            <c:ext xmlns:c16="http://schemas.microsoft.com/office/drawing/2014/chart" uri="{C3380CC4-5D6E-409C-BE32-E72D297353CC}">
              <c16:uniqueId val="{00000000-284D-4249-8AD9-A178035AE59E}"/>
            </c:ext>
          </c:extLst>
        </c:ser>
        <c:dLbls>
          <c:showLegendKey val="0"/>
          <c:showVal val="0"/>
          <c:showCatName val="0"/>
          <c:showSerName val="0"/>
          <c:showPercent val="0"/>
          <c:showBubbleSize val="0"/>
        </c:dLbls>
        <c:gapWidth val="150"/>
        <c:axId val="153749376"/>
        <c:axId val="15375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extLst>
            <c:ext xmlns:c16="http://schemas.microsoft.com/office/drawing/2014/chart" uri="{C3380CC4-5D6E-409C-BE32-E72D297353CC}">
              <c16:uniqueId val="{00000001-284D-4249-8AD9-A178035AE59E}"/>
            </c:ext>
          </c:extLst>
        </c:ser>
        <c:dLbls>
          <c:showLegendKey val="0"/>
          <c:showVal val="0"/>
          <c:showCatName val="0"/>
          <c:showSerName val="0"/>
          <c:showPercent val="0"/>
          <c:showBubbleSize val="0"/>
        </c:dLbls>
        <c:marker val="1"/>
        <c:smooth val="0"/>
        <c:axId val="153749376"/>
        <c:axId val="153755648"/>
      </c:lineChart>
      <c:dateAx>
        <c:axId val="153749376"/>
        <c:scaling>
          <c:orientation val="minMax"/>
        </c:scaling>
        <c:delete val="1"/>
        <c:axPos val="b"/>
        <c:numFmt formatCode="ge" sourceLinked="1"/>
        <c:majorTickMark val="none"/>
        <c:minorTickMark val="none"/>
        <c:tickLblPos val="none"/>
        <c:crossAx val="153755648"/>
        <c:crosses val="autoZero"/>
        <c:auto val="1"/>
        <c:lblOffset val="100"/>
        <c:baseTimeUnit val="years"/>
      </c:dateAx>
      <c:valAx>
        <c:axId val="15375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4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90.28</c:v>
                </c:pt>
                <c:pt idx="1">
                  <c:v>89.53</c:v>
                </c:pt>
                <c:pt idx="2">
                  <c:v>89.62</c:v>
                </c:pt>
                <c:pt idx="3">
                  <c:v>90.24</c:v>
                </c:pt>
                <c:pt idx="4">
                  <c:v>90.24</c:v>
                </c:pt>
              </c:numCache>
            </c:numRef>
          </c:val>
          <c:extLst>
            <c:ext xmlns:c16="http://schemas.microsoft.com/office/drawing/2014/chart" uri="{C3380CC4-5D6E-409C-BE32-E72D297353CC}">
              <c16:uniqueId val="{00000000-9C85-4C7C-BBD0-6B242DB56A35}"/>
            </c:ext>
          </c:extLst>
        </c:ser>
        <c:dLbls>
          <c:showLegendKey val="0"/>
          <c:showVal val="0"/>
          <c:showCatName val="0"/>
          <c:showSerName val="0"/>
          <c:showPercent val="0"/>
          <c:showBubbleSize val="0"/>
        </c:dLbls>
        <c:gapWidth val="150"/>
        <c:axId val="153818624"/>
        <c:axId val="15382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extLst>
            <c:ext xmlns:c16="http://schemas.microsoft.com/office/drawing/2014/chart" uri="{C3380CC4-5D6E-409C-BE32-E72D297353CC}">
              <c16:uniqueId val="{00000001-9C85-4C7C-BBD0-6B242DB56A35}"/>
            </c:ext>
          </c:extLst>
        </c:ser>
        <c:dLbls>
          <c:showLegendKey val="0"/>
          <c:showVal val="0"/>
          <c:showCatName val="0"/>
          <c:showSerName val="0"/>
          <c:showPercent val="0"/>
          <c:showBubbleSize val="0"/>
        </c:dLbls>
        <c:marker val="1"/>
        <c:smooth val="0"/>
        <c:axId val="153818624"/>
        <c:axId val="153820544"/>
      </c:lineChart>
      <c:dateAx>
        <c:axId val="153818624"/>
        <c:scaling>
          <c:orientation val="minMax"/>
        </c:scaling>
        <c:delete val="1"/>
        <c:axPos val="b"/>
        <c:numFmt formatCode="ge" sourceLinked="1"/>
        <c:majorTickMark val="none"/>
        <c:minorTickMark val="none"/>
        <c:tickLblPos val="none"/>
        <c:crossAx val="153820544"/>
        <c:crosses val="autoZero"/>
        <c:auto val="1"/>
        <c:lblOffset val="100"/>
        <c:baseTimeUnit val="years"/>
      </c:dateAx>
      <c:valAx>
        <c:axId val="15382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1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104.11</c:v>
                </c:pt>
                <c:pt idx="1">
                  <c:v>101.58</c:v>
                </c:pt>
                <c:pt idx="2">
                  <c:v>96.29</c:v>
                </c:pt>
                <c:pt idx="3">
                  <c:v>109.87</c:v>
                </c:pt>
                <c:pt idx="4">
                  <c:v>100.81</c:v>
                </c:pt>
              </c:numCache>
            </c:numRef>
          </c:val>
          <c:extLst>
            <c:ext xmlns:c16="http://schemas.microsoft.com/office/drawing/2014/chart" uri="{C3380CC4-5D6E-409C-BE32-E72D297353CC}">
              <c16:uniqueId val="{00000000-6C2F-458E-9A4A-B6902E431511}"/>
            </c:ext>
          </c:extLst>
        </c:ser>
        <c:dLbls>
          <c:showLegendKey val="0"/>
          <c:showVal val="0"/>
          <c:showCatName val="0"/>
          <c:showSerName val="0"/>
          <c:showPercent val="0"/>
          <c:showBubbleSize val="0"/>
        </c:dLbls>
        <c:gapWidth val="150"/>
        <c:axId val="153313664"/>
        <c:axId val="15331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extLst>
            <c:ext xmlns:c16="http://schemas.microsoft.com/office/drawing/2014/chart" uri="{C3380CC4-5D6E-409C-BE32-E72D297353CC}">
              <c16:uniqueId val="{00000001-6C2F-458E-9A4A-B6902E431511}"/>
            </c:ext>
          </c:extLst>
        </c:ser>
        <c:dLbls>
          <c:showLegendKey val="0"/>
          <c:showVal val="0"/>
          <c:showCatName val="0"/>
          <c:showSerName val="0"/>
          <c:showPercent val="0"/>
          <c:showBubbleSize val="0"/>
        </c:dLbls>
        <c:marker val="1"/>
        <c:smooth val="0"/>
        <c:axId val="153313664"/>
        <c:axId val="153315584"/>
      </c:lineChart>
      <c:dateAx>
        <c:axId val="153313664"/>
        <c:scaling>
          <c:orientation val="minMax"/>
        </c:scaling>
        <c:delete val="1"/>
        <c:axPos val="b"/>
        <c:numFmt formatCode="ge" sourceLinked="1"/>
        <c:majorTickMark val="none"/>
        <c:minorTickMark val="none"/>
        <c:tickLblPos val="none"/>
        <c:crossAx val="153315584"/>
        <c:crosses val="autoZero"/>
        <c:auto val="1"/>
        <c:lblOffset val="100"/>
        <c:baseTimeUnit val="years"/>
      </c:dateAx>
      <c:valAx>
        <c:axId val="153315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3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33.76</c:v>
                </c:pt>
                <c:pt idx="1">
                  <c:v>35.69</c:v>
                </c:pt>
                <c:pt idx="2">
                  <c:v>37.24</c:v>
                </c:pt>
                <c:pt idx="3">
                  <c:v>39.869999999999997</c:v>
                </c:pt>
                <c:pt idx="4">
                  <c:v>40.869999999999997</c:v>
                </c:pt>
              </c:numCache>
            </c:numRef>
          </c:val>
          <c:extLst>
            <c:ext xmlns:c16="http://schemas.microsoft.com/office/drawing/2014/chart" uri="{C3380CC4-5D6E-409C-BE32-E72D297353CC}">
              <c16:uniqueId val="{00000000-F8EB-496A-AF3F-5AA7CB0E31D1}"/>
            </c:ext>
          </c:extLst>
        </c:ser>
        <c:dLbls>
          <c:showLegendKey val="0"/>
          <c:showVal val="0"/>
          <c:showCatName val="0"/>
          <c:showSerName val="0"/>
          <c:showPercent val="0"/>
          <c:showBubbleSize val="0"/>
        </c:dLbls>
        <c:gapWidth val="150"/>
        <c:axId val="153350144"/>
        <c:axId val="15335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extLst>
            <c:ext xmlns:c16="http://schemas.microsoft.com/office/drawing/2014/chart" uri="{C3380CC4-5D6E-409C-BE32-E72D297353CC}">
              <c16:uniqueId val="{00000001-F8EB-496A-AF3F-5AA7CB0E31D1}"/>
            </c:ext>
          </c:extLst>
        </c:ser>
        <c:dLbls>
          <c:showLegendKey val="0"/>
          <c:showVal val="0"/>
          <c:showCatName val="0"/>
          <c:showSerName val="0"/>
          <c:showPercent val="0"/>
          <c:showBubbleSize val="0"/>
        </c:dLbls>
        <c:marker val="1"/>
        <c:smooth val="0"/>
        <c:axId val="153350144"/>
        <c:axId val="153352064"/>
      </c:lineChart>
      <c:dateAx>
        <c:axId val="153350144"/>
        <c:scaling>
          <c:orientation val="minMax"/>
        </c:scaling>
        <c:delete val="1"/>
        <c:axPos val="b"/>
        <c:numFmt formatCode="ge" sourceLinked="1"/>
        <c:majorTickMark val="none"/>
        <c:minorTickMark val="none"/>
        <c:tickLblPos val="none"/>
        <c:crossAx val="153352064"/>
        <c:crosses val="autoZero"/>
        <c:auto val="1"/>
        <c:lblOffset val="100"/>
        <c:baseTimeUnit val="years"/>
      </c:dateAx>
      <c:valAx>
        <c:axId val="15335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1.95</c:v>
                </c:pt>
                <c:pt idx="1">
                  <c:v>6.66</c:v>
                </c:pt>
                <c:pt idx="2">
                  <c:v>6.85</c:v>
                </c:pt>
                <c:pt idx="3">
                  <c:v>6.52</c:v>
                </c:pt>
                <c:pt idx="4">
                  <c:v>13.22</c:v>
                </c:pt>
              </c:numCache>
            </c:numRef>
          </c:val>
          <c:extLst>
            <c:ext xmlns:c16="http://schemas.microsoft.com/office/drawing/2014/chart" uri="{C3380CC4-5D6E-409C-BE32-E72D297353CC}">
              <c16:uniqueId val="{00000000-098D-4F54-B470-E16BE75053A4}"/>
            </c:ext>
          </c:extLst>
        </c:ser>
        <c:dLbls>
          <c:showLegendKey val="0"/>
          <c:showVal val="0"/>
          <c:showCatName val="0"/>
          <c:showSerName val="0"/>
          <c:showPercent val="0"/>
          <c:showBubbleSize val="0"/>
        </c:dLbls>
        <c:gapWidth val="150"/>
        <c:axId val="153378176"/>
        <c:axId val="15338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extLst>
            <c:ext xmlns:c16="http://schemas.microsoft.com/office/drawing/2014/chart" uri="{C3380CC4-5D6E-409C-BE32-E72D297353CC}">
              <c16:uniqueId val="{00000001-098D-4F54-B470-E16BE75053A4}"/>
            </c:ext>
          </c:extLst>
        </c:ser>
        <c:dLbls>
          <c:showLegendKey val="0"/>
          <c:showVal val="0"/>
          <c:showCatName val="0"/>
          <c:showSerName val="0"/>
          <c:showPercent val="0"/>
          <c:showBubbleSize val="0"/>
        </c:dLbls>
        <c:marker val="1"/>
        <c:smooth val="0"/>
        <c:axId val="153378176"/>
        <c:axId val="153384448"/>
      </c:lineChart>
      <c:dateAx>
        <c:axId val="153378176"/>
        <c:scaling>
          <c:orientation val="minMax"/>
        </c:scaling>
        <c:delete val="1"/>
        <c:axPos val="b"/>
        <c:numFmt formatCode="ge" sourceLinked="1"/>
        <c:majorTickMark val="none"/>
        <c:minorTickMark val="none"/>
        <c:tickLblPos val="none"/>
        <c:crossAx val="153384448"/>
        <c:crosses val="autoZero"/>
        <c:auto val="1"/>
        <c:lblOffset val="100"/>
        <c:baseTimeUnit val="years"/>
      </c:dateAx>
      <c:valAx>
        <c:axId val="15338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7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formatCode="#,##0.00;&quot;△&quot;#,##0.00;&quot;-&quot;">
                  <c:v>2.9</c:v>
                </c:pt>
                <c:pt idx="3">
                  <c:v>0</c:v>
                </c:pt>
                <c:pt idx="4" formatCode="#,##0.00;&quot;△&quot;#,##0.00;&quot;-&quot;">
                  <c:v>43.74</c:v>
                </c:pt>
              </c:numCache>
            </c:numRef>
          </c:val>
          <c:extLst>
            <c:ext xmlns:c16="http://schemas.microsoft.com/office/drawing/2014/chart" uri="{C3380CC4-5D6E-409C-BE32-E72D297353CC}">
              <c16:uniqueId val="{00000000-84F4-426C-A7C7-4CDA2F02B092}"/>
            </c:ext>
          </c:extLst>
        </c:ser>
        <c:dLbls>
          <c:showLegendKey val="0"/>
          <c:showVal val="0"/>
          <c:showCatName val="0"/>
          <c:showSerName val="0"/>
          <c:showPercent val="0"/>
          <c:showBubbleSize val="0"/>
        </c:dLbls>
        <c:gapWidth val="150"/>
        <c:axId val="153374080"/>
        <c:axId val="15341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extLst>
            <c:ext xmlns:c16="http://schemas.microsoft.com/office/drawing/2014/chart" uri="{C3380CC4-5D6E-409C-BE32-E72D297353CC}">
              <c16:uniqueId val="{00000001-84F4-426C-A7C7-4CDA2F02B092}"/>
            </c:ext>
          </c:extLst>
        </c:ser>
        <c:dLbls>
          <c:showLegendKey val="0"/>
          <c:showVal val="0"/>
          <c:showCatName val="0"/>
          <c:showSerName val="0"/>
          <c:showPercent val="0"/>
          <c:showBubbleSize val="0"/>
        </c:dLbls>
        <c:marker val="1"/>
        <c:smooth val="0"/>
        <c:axId val="153374080"/>
        <c:axId val="153417216"/>
      </c:lineChart>
      <c:dateAx>
        <c:axId val="153374080"/>
        <c:scaling>
          <c:orientation val="minMax"/>
        </c:scaling>
        <c:delete val="1"/>
        <c:axPos val="b"/>
        <c:numFmt formatCode="ge" sourceLinked="1"/>
        <c:majorTickMark val="none"/>
        <c:minorTickMark val="none"/>
        <c:tickLblPos val="none"/>
        <c:crossAx val="153417216"/>
        <c:crosses val="autoZero"/>
        <c:auto val="1"/>
        <c:lblOffset val="100"/>
        <c:baseTimeUnit val="years"/>
      </c:dateAx>
      <c:valAx>
        <c:axId val="153417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37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932.83</c:v>
                </c:pt>
                <c:pt idx="1">
                  <c:v>971.32</c:v>
                </c:pt>
                <c:pt idx="2">
                  <c:v>662.3</c:v>
                </c:pt>
                <c:pt idx="3">
                  <c:v>175.34</c:v>
                </c:pt>
                <c:pt idx="4">
                  <c:v>147.12</c:v>
                </c:pt>
              </c:numCache>
            </c:numRef>
          </c:val>
          <c:extLst>
            <c:ext xmlns:c16="http://schemas.microsoft.com/office/drawing/2014/chart" uri="{C3380CC4-5D6E-409C-BE32-E72D297353CC}">
              <c16:uniqueId val="{00000000-0982-4950-877E-86F53C128DA1}"/>
            </c:ext>
          </c:extLst>
        </c:ser>
        <c:dLbls>
          <c:showLegendKey val="0"/>
          <c:showVal val="0"/>
          <c:showCatName val="0"/>
          <c:showSerName val="0"/>
          <c:showPercent val="0"/>
          <c:showBubbleSize val="0"/>
        </c:dLbls>
        <c:gapWidth val="150"/>
        <c:axId val="153574400"/>
        <c:axId val="15358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extLst>
            <c:ext xmlns:c16="http://schemas.microsoft.com/office/drawing/2014/chart" uri="{C3380CC4-5D6E-409C-BE32-E72D297353CC}">
              <c16:uniqueId val="{00000001-0982-4950-877E-86F53C128DA1}"/>
            </c:ext>
          </c:extLst>
        </c:ser>
        <c:dLbls>
          <c:showLegendKey val="0"/>
          <c:showVal val="0"/>
          <c:showCatName val="0"/>
          <c:showSerName val="0"/>
          <c:showPercent val="0"/>
          <c:showBubbleSize val="0"/>
        </c:dLbls>
        <c:marker val="1"/>
        <c:smooth val="0"/>
        <c:axId val="153574400"/>
        <c:axId val="153580672"/>
      </c:lineChart>
      <c:dateAx>
        <c:axId val="153574400"/>
        <c:scaling>
          <c:orientation val="minMax"/>
        </c:scaling>
        <c:delete val="1"/>
        <c:axPos val="b"/>
        <c:numFmt formatCode="ge" sourceLinked="1"/>
        <c:majorTickMark val="none"/>
        <c:minorTickMark val="none"/>
        <c:tickLblPos val="none"/>
        <c:crossAx val="153580672"/>
        <c:crosses val="autoZero"/>
        <c:auto val="1"/>
        <c:lblOffset val="100"/>
        <c:baseTimeUnit val="years"/>
      </c:dateAx>
      <c:valAx>
        <c:axId val="153580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57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284.77999999999997</c:v>
                </c:pt>
                <c:pt idx="1">
                  <c:v>279.49</c:v>
                </c:pt>
                <c:pt idx="2">
                  <c:v>272.63</c:v>
                </c:pt>
                <c:pt idx="3">
                  <c:v>264.69</c:v>
                </c:pt>
                <c:pt idx="4">
                  <c:v>258.99</c:v>
                </c:pt>
              </c:numCache>
            </c:numRef>
          </c:val>
          <c:extLst>
            <c:ext xmlns:c16="http://schemas.microsoft.com/office/drawing/2014/chart" uri="{C3380CC4-5D6E-409C-BE32-E72D297353CC}">
              <c16:uniqueId val="{00000000-FCE5-4295-9360-4E05B3149F07}"/>
            </c:ext>
          </c:extLst>
        </c:ser>
        <c:dLbls>
          <c:showLegendKey val="0"/>
          <c:showVal val="0"/>
          <c:showCatName val="0"/>
          <c:showSerName val="0"/>
          <c:showPercent val="0"/>
          <c:showBubbleSize val="0"/>
        </c:dLbls>
        <c:gapWidth val="150"/>
        <c:axId val="153610880"/>
        <c:axId val="15362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extLst>
            <c:ext xmlns:c16="http://schemas.microsoft.com/office/drawing/2014/chart" uri="{C3380CC4-5D6E-409C-BE32-E72D297353CC}">
              <c16:uniqueId val="{00000001-FCE5-4295-9360-4E05B3149F07}"/>
            </c:ext>
          </c:extLst>
        </c:ser>
        <c:dLbls>
          <c:showLegendKey val="0"/>
          <c:showVal val="0"/>
          <c:showCatName val="0"/>
          <c:showSerName val="0"/>
          <c:showPercent val="0"/>
          <c:showBubbleSize val="0"/>
        </c:dLbls>
        <c:marker val="1"/>
        <c:smooth val="0"/>
        <c:axId val="153610880"/>
        <c:axId val="153625344"/>
      </c:lineChart>
      <c:dateAx>
        <c:axId val="153610880"/>
        <c:scaling>
          <c:orientation val="minMax"/>
        </c:scaling>
        <c:delete val="1"/>
        <c:axPos val="b"/>
        <c:numFmt formatCode="ge" sourceLinked="1"/>
        <c:majorTickMark val="none"/>
        <c:minorTickMark val="none"/>
        <c:tickLblPos val="none"/>
        <c:crossAx val="153625344"/>
        <c:crosses val="autoZero"/>
        <c:auto val="1"/>
        <c:lblOffset val="100"/>
        <c:baseTimeUnit val="years"/>
      </c:dateAx>
      <c:valAx>
        <c:axId val="153625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101.37</c:v>
                </c:pt>
                <c:pt idx="1">
                  <c:v>98.19</c:v>
                </c:pt>
                <c:pt idx="2">
                  <c:v>93.23</c:v>
                </c:pt>
                <c:pt idx="3">
                  <c:v>107.56</c:v>
                </c:pt>
                <c:pt idx="4">
                  <c:v>96.36</c:v>
                </c:pt>
              </c:numCache>
            </c:numRef>
          </c:val>
          <c:extLst>
            <c:ext xmlns:c16="http://schemas.microsoft.com/office/drawing/2014/chart" uri="{C3380CC4-5D6E-409C-BE32-E72D297353CC}">
              <c16:uniqueId val="{00000000-38D7-4828-870B-66E15D9EEA13}"/>
            </c:ext>
          </c:extLst>
        </c:ser>
        <c:dLbls>
          <c:showLegendKey val="0"/>
          <c:showVal val="0"/>
          <c:showCatName val="0"/>
          <c:showSerName val="0"/>
          <c:showPercent val="0"/>
          <c:showBubbleSize val="0"/>
        </c:dLbls>
        <c:gapWidth val="150"/>
        <c:axId val="153651456"/>
        <c:axId val="15365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extLst>
            <c:ext xmlns:c16="http://schemas.microsoft.com/office/drawing/2014/chart" uri="{C3380CC4-5D6E-409C-BE32-E72D297353CC}">
              <c16:uniqueId val="{00000001-38D7-4828-870B-66E15D9EEA13}"/>
            </c:ext>
          </c:extLst>
        </c:ser>
        <c:dLbls>
          <c:showLegendKey val="0"/>
          <c:showVal val="0"/>
          <c:showCatName val="0"/>
          <c:showSerName val="0"/>
          <c:showPercent val="0"/>
          <c:showBubbleSize val="0"/>
        </c:dLbls>
        <c:marker val="1"/>
        <c:smooth val="0"/>
        <c:axId val="153651456"/>
        <c:axId val="153653632"/>
      </c:lineChart>
      <c:dateAx>
        <c:axId val="153651456"/>
        <c:scaling>
          <c:orientation val="minMax"/>
        </c:scaling>
        <c:delete val="1"/>
        <c:axPos val="b"/>
        <c:numFmt formatCode="ge" sourceLinked="1"/>
        <c:majorTickMark val="none"/>
        <c:minorTickMark val="none"/>
        <c:tickLblPos val="none"/>
        <c:crossAx val="153653632"/>
        <c:crosses val="autoZero"/>
        <c:auto val="1"/>
        <c:lblOffset val="100"/>
        <c:baseTimeUnit val="years"/>
      </c:dateAx>
      <c:valAx>
        <c:axId val="15365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65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214.02</c:v>
                </c:pt>
                <c:pt idx="1">
                  <c:v>221.12</c:v>
                </c:pt>
                <c:pt idx="2">
                  <c:v>232.89</c:v>
                </c:pt>
                <c:pt idx="3">
                  <c:v>200.73</c:v>
                </c:pt>
                <c:pt idx="4">
                  <c:v>220.99</c:v>
                </c:pt>
              </c:numCache>
            </c:numRef>
          </c:val>
          <c:extLst>
            <c:ext xmlns:c16="http://schemas.microsoft.com/office/drawing/2014/chart" uri="{C3380CC4-5D6E-409C-BE32-E72D297353CC}">
              <c16:uniqueId val="{00000000-0917-4B1E-9791-97DC783CBE3A}"/>
            </c:ext>
          </c:extLst>
        </c:ser>
        <c:dLbls>
          <c:showLegendKey val="0"/>
          <c:showVal val="0"/>
          <c:showCatName val="0"/>
          <c:showSerName val="0"/>
          <c:showPercent val="0"/>
          <c:showBubbleSize val="0"/>
        </c:dLbls>
        <c:gapWidth val="150"/>
        <c:axId val="153680128"/>
        <c:axId val="15372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extLst>
            <c:ext xmlns:c16="http://schemas.microsoft.com/office/drawing/2014/chart" uri="{C3380CC4-5D6E-409C-BE32-E72D297353CC}">
              <c16:uniqueId val="{00000001-0917-4B1E-9791-97DC783CBE3A}"/>
            </c:ext>
          </c:extLst>
        </c:ser>
        <c:dLbls>
          <c:showLegendKey val="0"/>
          <c:showVal val="0"/>
          <c:showCatName val="0"/>
          <c:showSerName val="0"/>
          <c:showPercent val="0"/>
          <c:showBubbleSize val="0"/>
        </c:dLbls>
        <c:marker val="1"/>
        <c:smooth val="0"/>
        <c:axId val="153680128"/>
        <c:axId val="153727360"/>
      </c:lineChart>
      <c:dateAx>
        <c:axId val="153680128"/>
        <c:scaling>
          <c:orientation val="minMax"/>
        </c:scaling>
        <c:delete val="1"/>
        <c:axPos val="b"/>
        <c:numFmt formatCode="ge" sourceLinked="1"/>
        <c:majorTickMark val="none"/>
        <c:minorTickMark val="none"/>
        <c:tickLblPos val="none"/>
        <c:crossAx val="153727360"/>
        <c:crosses val="autoZero"/>
        <c:auto val="1"/>
        <c:lblOffset val="100"/>
        <c:baseTimeUnit val="years"/>
      </c:dateAx>
      <c:valAx>
        <c:axId val="15372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68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P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兵庫県　西脇市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3" t="s">
        <v>1</v>
      </c>
      <c r="C7" s="74"/>
      <c r="D7" s="74"/>
      <c r="E7" s="74"/>
      <c r="F7" s="74"/>
      <c r="G7" s="74"/>
      <c r="H7" s="74"/>
      <c r="I7" s="75"/>
      <c r="J7" s="73" t="s">
        <v>2</v>
      </c>
      <c r="K7" s="74"/>
      <c r="L7" s="74"/>
      <c r="M7" s="74"/>
      <c r="N7" s="74"/>
      <c r="O7" s="74"/>
      <c r="P7" s="74"/>
      <c r="Q7" s="75"/>
      <c r="R7" s="73" t="s">
        <v>3</v>
      </c>
      <c r="S7" s="74"/>
      <c r="T7" s="74"/>
      <c r="U7" s="74"/>
      <c r="V7" s="74"/>
      <c r="W7" s="74"/>
      <c r="X7" s="74"/>
      <c r="Y7" s="75"/>
      <c r="Z7" s="73" t="s">
        <v>4</v>
      </c>
      <c r="AA7" s="74"/>
      <c r="AB7" s="74"/>
      <c r="AC7" s="74"/>
      <c r="AD7" s="74"/>
      <c r="AE7" s="74"/>
      <c r="AF7" s="74"/>
      <c r="AG7" s="75"/>
      <c r="AH7" s="3"/>
      <c r="AI7" s="73" t="s">
        <v>5</v>
      </c>
      <c r="AJ7" s="74"/>
      <c r="AK7" s="74"/>
      <c r="AL7" s="74"/>
      <c r="AM7" s="74"/>
      <c r="AN7" s="74"/>
      <c r="AO7" s="74"/>
      <c r="AP7" s="75"/>
      <c r="AQ7" s="62" t="s">
        <v>6</v>
      </c>
      <c r="AR7" s="62"/>
      <c r="AS7" s="62"/>
      <c r="AT7" s="62"/>
      <c r="AU7" s="62"/>
      <c r="AV7" s="62"/>
      <c r="AW7" s="62"/>
      <c r="AX7" s="62"/>
      <c r="AY7" s="62" t="s">
        <v>7</v>
      </c>
      <c r="AZ7" s="62"/>
      <c r="BA7" s="62"/>
      <c r="BB7" s="62"/>
      <c r="BC7" s="62"/>
      <c r="BD7" s="62"/>
      <c r="BE7" s="62"/>
      <c r="BF7" s="62"/>
      <c r="BG7" s="3"/>
      <c r="BH7" s="3"/>
      <c r="BI7" s="3"/>
      <c r="BJ7" s="3"/>
      <c r="BK7" s="3"/>
      <c r="BL7" s="4" t="s">
        <v>8</v>
      </c>
      <c r="BM7" s="5"/>
      <c r="BN7" s="5"/>
      <c r="BO7" s="5"/>
      <c r="BP7" s="5"/>
      <c r="BQ7" s="5"/>
      <c r="BR7" s="5"/>
      <c r="BS7" s="5"/>
      <c r="BT7" s="5"/>
      <c r="BU7" s="5"/>
      <c r="BV7" s="5"/>
      <c r="BW7" s="5"/>
      <c r="BX7" s="5"/>
      <c r="BY7" s="6"/>
    </row>
    <row r="8" spans="1:78" ht="18.75" customHeight="1" x14ac:dyDescent="0.15">
      <c r="A8" s="2"/>
      <c r="B8" s="65" t="str">
        <f>データ!I6</f>
        <v>法適用</v>
      </c>
      <c r="C8" s="66"/>
      <c r="D8" s="66"/>
      <c r="E8" s="66"/>
      <c r="F8" s="66"/>
      <c r="G8" s="66"/>
      <c r="H8" s="66"/>
      <c r="I8" s="67"/>
      <c r="J8" s="65" t="str">
        <f>データ!J6</f>
        <v>水道事業</v>
      </c>
      <c r="K8" s="66"/>
      <c r="L8" s="66"/>
      <c r="M8" s="66"/>
      <c r="N8" s="66"/>
      <c r="O8" s="66"/>
      <c r="P8" s="66"/>
      <c r="Q8" s="67"/>
      <c r="R8" s="65" t="str">
        <f>データ!K6</f>
        <v>末端給水事業</v>
      </c>
      <c r="S8" s="66"/>
      <c r="T8" s="66"/>
      <c r="U8" s="66"/>
      <c r="V8" s="66"/>
      <c r="W8" s="66"/>
      <c r="X8" s="66"/>
      <c r="Y8" s="67"/>
      <c r="Z8" s="65" t="str">
        <f>データ!L6</f>
        <v>A5</v>
      </c>
      <c r="AA8" s="66"/>
      <c r="AB8" s="66"/>
      <c r="AC8" s="66"/>
      <c r="AD8" s="66"/>
      <c r="AE8" s="66"/>
      <c r="AF8" s="66"/>
      <c r="AG8" s="67"/>
      <c r="AH8" s="3"/>
      <c r="AI8" s="68">
        <f>データ!Q6</f>
        <v>42082</v>
      </c>
      <c r="AJ8" s="69"/>
      <c r="AK8" s="69"/>
      <c r="AL8" s="69"/>
      <c r="AM8" s="69"/>
      <c r="AN8" s="69"/>
      <c r="AO8" s="69"/>
      <c r="AP8" s="70"/>
      <c r="AQ8" s="51">
        <f>データ!R6</f>
        <v>132.44</v>
      </c>
      <c r="AR8" s="51"/>
      <c r="AS8" s="51"/>
      <c r="AT8" s="51"/>
      <c r="AU8" s="51"/>
      <c r="AV8" s="51"/>
      <c r="AW8" s="51"/>
      <c r="AX8" s="51"/>
      <c r="AY8" s="51">
        <f>データ!S6</f>
        <v>317.74</v>
      </c>
      <c r="AZ8" s="51"/>
      <c r="BA8" s="51"/>
      <c r="BB8" s="51"/>
      <c r="BC8" s="51"/>
      <c r="BD8" s="51"/>
      <c r="BE8" s="51"/>
      <c r="BF8" s="51"/>
      <c r="BG8" s="3"/>
      <c r="BH8" s="3"/>
      <c r="BI8" s="3"/>
      <c r="BJ8" s="3"/>
      <c r="BK8" s="3"/>
      <c r="BL8" s="60" t="s">
        <v>9</v>
      </c>
      <c r="BM8" s="61"/>
      <c r="BN8" s="7" t="s">
        <v>10</v>
      </c>
      <c r="BO8" s="8"/>
      <c r="BP8" s="8"/>
      <c r="BQ8" s="8"/>
      <c r="BR8" s="8"/>
      <c r="BS8" s="8"/>
      <c r="BT8" s="8"/>
      <c r="BU8" s="8"/>
      <c r="BV8" s="8"/>
      <c r="BW8" s="8"/>
      <c r="BX8" s="8"/>
      <c r="BY8" s="9"/>
    </row>
    <row r="9" spans="1:78" ht="18.75" customHeight="1" x14ac:dyDescent="0.15">
      <c r="A9" s="2"/>
      <c r="B9" s="62" t="s">
        <v>11</v>
      </c>
      <c r="C9" s="62"/>
      <c r="D9" s="62"/>
      <c r="E9" s="62"/>
      <c r="F9" s="62"/>
      <c r="G9" s="62"/>
      <c r="H9" s="62"/>
      <c r="I9" s="62"/>
      <c r="J9" s="62" t="s">
        <v>12</v>
      </c>
      <c r="K9" s="62"/>
      <c r="L9" s="62"/>
      <c r="M9" s="62"/>
      <c r="N9" s="62"/>
      <c r="O9" s="62"/>
      <c r="P9" s="62"/>
      <c r="Q9" s="62"/>
      <c r="R9" s="62" t="s">
        <v>13</v>
      </c>
      <c r="S9" s="62"/>
      <c r="T9" s="62"/>
      <c r="U9" s="62"/>
      <c r="V9" s="62"/>
      <c r="W9" s="62"/>
      <c r="X9" s="62"/>
      <c r="Y9" s="62"/>
      <c r="Z9" s="62" t="s">
        <v>14</v>
      </c>
      <c r="AA9" s="62"/>
      <c r="AB9" s="62"/>
      <c r="AC9" s="62"/>
      <c r="AD9" s="62"/>
      <c r="AE9" s="62"/>
      <c r="AF9" s="62"/>
      <c r="AG9" s="62"/>
      <c r="AH9" s="3"/>
      <c r="AI9" s="62" t="s">
        <v>15</v>
      </c>
      <c r="AJ9" s="62"/>
      <c r="AK9" s="62"/>
      <c r="AL9" s="62"/>
      <c r="AM9" s="62"/>
      <c r="AN9" s="62"/>
      <c r="AO9" s="62"/>
      <c r="AP9" s="62"/>
      <c r="AQ9" s="62" t="s">
        <v>16</v>
      </c>
      <c r="AR9" s="62"/>
      <c r="AS9" s="62"/>
      <c r="AT9" s="62"/>
      <c r="AU9" s="62"/>
      <c r="AV9" s="62"/>
      <c r="AW9" s="62"/>
      <c r="AX9" s="62"/>
      <c r="AY9" s="62" t="s">
        <v>17</v>
      </c>
      <c r="AZ9" s="62"/>
      <c r="BA9" s="62"/>
      <c r="BB9" s="62"/>
      <c r="BC9" s="62"/>
      <c r="BD9" s="62"/>
      <c r="BE9" s="62"/>
      <c r="BF9" s="62"/>
      <c r="BG9" s="3"/>
      <c r="BH9" s="3"/>
      <c r="BI9" s="3"/>
      <c r="BJ9" s="3"/>
      <c r="BK9" s="3"/>
      <c r="BL9" s="63" t="s">
        <v>18</v>
      </c>
      <c r="BM9" s="64"/>
      <c r="BN9" s="10" t="s">
        <v>19</v>
      </c>
      <c r="BO9" s="11"/>
      <c r="BP9" s="11"/>
      <c r="BQ9" s="11"/>
      <c r="BR9" s="11"/>
      <c r="BS9" s="11"/>
      <c r="BT9" s="11"/>
      <c r="BU9" s="11"/>
      <c r="BV9" s="11"/>
      <c r="BW9" s="11"/>
      <c r="BX9" s="11"/>
      <c r="BY9" s="12"/>
    </row>
    <row r="10" spans="1:78" ht="18.75" customHeight="1" x14ac:dyDescent="0.15">
      <c r="A10" s="2"/>
      <c r="B10" s="51" t="str">
        <f>データ!M6</f>
        <v>-</v>
      </c>
      <c r="C10" s="51"/>
      <c r="D10" s="51"/>
      <c r="E10" s="51"/>
      <c r="F10" s="51"/>
      <c r="G10" s="51"/>
      <c r="H10" s="51"/>
      <c r="I10" s="51"/>
      <c r="J10" s="51">
        <f>データ!N6</f>
        <v>81.680000000000007</v>
      </c>
      <c r="K10" s="51"/>
      <c r="L10" s="51"/>
      <c r="M10" s="51"/>
      <c r="N10" s="51"/>
      <c r="O10" s="51"/>
      <c r="P10" s="51"/>
      <c r="Q10" s="51"/>
      <c r="R10" s="51">
        <f>データ!O6</f>
        <v>99.8</v>
      </c>
      <c r="S10" s="51"/>
      <c r="T10" s="51"/>
      <c r="U10" s="51"/>
      <c r="V10" s="51"/>
      <c r="W10" s="51"/>
      <c r="X10" s="51"/>
      <c r="Y10" s="51"/>
      <c r="Z10" s="59">
        <f>データ!P6</f>
        <v>3510</v>
      </c>
      <c r="AA10" s="59"/>
      <c r="AB10" s="59"/>
      <c r="AC10" s="59"/>
      <c r="AD10" s="59"/>
      <c r="AE10" s="59"/>
      <c r="AF10" s="59"/>
      <c r="AG10" s="59"/>
      <c r="AH10" s="2"/>
      <c r="AI10" s="59">
        <f>データ!T6</f>
        <v>41851</v>
      </c>
      <c r="AJ10" s="59"/>
      <c r="AK10" s="59"/>
      <c r="AL10" s="59"/>
      <c r="AM10" s="59"/>
      <c r="AN10" s="59"/>
      <c r="AO10" s="59"/>
      <c r="AP10" s="59"/>
      <c r="AQ10" s="51">
        <f>データ!U6</f>
        <v>111.57</v>
      </c>
      <c r="AR10" s="51"/>
      <c r="AS10" s="51"/>
      <c r="AT10" s="51"/>
      <c r="AU10" s="51"/>
      <c r="AV10" s="51"/>
      <c r="AW10" s="51"/>
      <c r="AX10" s="51"/>
      <c r="AY10" s="51">
        <f>データ!V6</f>
        <v>375.11</v>
      </c>
      <c r="AZ10" s="51"/>
      <c r="BA10" s="51"/>
      <c r="BB10" s="51"/>
      <c r="BC10" s="51"/>
      <c r="BD10" s="51"/>
      <c r="BE10" s="51"/>
      <c r="BF10" s="51"/>
      <c r="BG10" s="2"/>
      <c r="BH10" s="2"/>
      <c r="BI10" s="2"/>
      <c r="BJ10" s="2"/>
      <c r="BK10" s="2"/>
      <c r="BL10" s="52" t="s">
        <v>20</v>
      </c>
      <c r="BM10" s="5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22</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23</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1" t="s">
        <v>24</v>
      </c>
      <c r="BM14" s="42"/>
      <c r="BN14" s="42"/>
      <c r="BO14" s="42"/>
      <c r="BP14" s="42"/>
      <c r="BQ14" s="42"/>
      <c r="BR14" s="42"/>
      <c r="BS14" s="42"/>
      <c r="BT14" s="42"/>
      <c r="BU14" s="42"/>
      <c r="BV14" s="42"/>
      <c r="BW14" s="42"/>
      <c r="BX14" s="42"/>
      <c r="BY14" s="42"/>
      <c r="BZ14" s="4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104</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47" t="s">
        <v>25</v>
      </c>
      <c r="D34" s="47"/>
      <c r="E34" s="47"/>
      <c r="F34" s="47"/>
      <c r="G34" s="47"/>
      <c r="H34" s="47"/>
      <c r="I34" s="47"/>
      <c r="J34" s="47"/>
      <c r="K34" s="47"/>
      <c r="L34" s="47"/>
      <c r="M34" s="47"/>
      <c r="N34" s="47"/>
      <c r="O34" s="47"/>
      <c r="P34" s="47"/>
      <c r="Q34" s="19"/>
      <c r="R34" s="47" t="s">
        <v>26</v>
      </c>
      <c r="S34" s="47"/>
      <c r="T34" s="47"/>
      <c r="U34" s="47"/>
      <c r="V34" s="47"/>
      <c r="W34" s="47"/>
      <c r="X34" s="47"/>
      <c r="Y34" s="47"/>
      <c r="Z34" s="47"/>
      <c r="AA34" s="47"/>
      <c r="AB34" s="47"/>
      <c r="AC34" s="47"/>
      <c r="AD34" s="47"/>
      <c r="AE34" s="47"/>
      <c r="AF34" s="19"/>
      <c r="AG34" s="47" t="s">
        <v>27</v>
      </c>
      <c r="AH34" s="47"/>
      <c r="AI34" s="47"/>
      <c r="AJ34" s="47"/>
      <c r="AK34" s="47"/>
      <c r="AL34" s="47"/>
      <c r="AM34" s="47"/>
      <c r="AN34" s="47"/>
      <c r="AO34" s="47"/>
      <c r="AP34" s="47"/>
      <c r="AQ34" s="47"/>
      <c r="AR34" s="47"/>
      <c r="AS34" s="47"/>
      <c r="AT34" s="47"/>
      <c r="AU34" s="19"/>
      <c r="AV34" s="47" t="s">
        <v>28</v>
      </c>
      <c r="AW34" s="47"/>
      <c r="AX34" s="47"/>
      <c r="AY34" s="47"/>
      <c r="AZ34" s="47"/>
      <c r="BA34" s="47"/>
      <c r="BB34" s="47"/>
      <c r="BC34" s="47"/>
      <c r="BD34" s="47"/>
      <c r="BE34" s="47"/>
      <c r="BF34" s="47"/>
      <c r="BG34" s="47"/>
      <c r="BH34" s="47"/>
      <c r="BI34" s="47"/>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105</v>
      </c>
      <c r="BM47" s="85"/>
      <c r="BN47" s="85"/>
      <c r="BO47" s="85"/>
      <c r="BP47" s="85"/>
      <c r="BQ47" s="85"/>
      <c r="BR47" s="85"/>
      <c r="BS47" s="85"/>
      <c r="BT47" s="85"/>
      <c r="BU47" s="85"/>
      <c r="BV47" s="85"/>
      <c r="BW47" s="85"/>
      <c r="BX47" s="85"/>
      <c r="BY47" s="85"/>
      <c r="BZ47" s="8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x14ac:dyDescent="0.15">
      <c r="A56" s="2"/>
      <c r="B56" s="16"/>
      <c r="C56" s="47" t="s">
        <v>30</v>
      </c>
      <c r="D56" s="47"/>
      <c r="E56" s="47"/>
      <c r="F56" s="47"/>
      <c r="G56" s="47"/>
      <c r="H56" s="47"/>
      <c r="I56" s="47"/>
      <c r="J56" s="47"/>
      <c r="K56" s="47"/>
      <c r="L56" s="47"/>
      <c r="M56" s="47"/>
      <c r="N56" s="47"/>
      <c r="O56" s="47"/>
      <c r="P56" s="47"/>
      <c r="Q56" s="19"/>
      <c r="R56" s="47" t="s">
        <v>31</v>
      </c>
      <c r="S56" s="47"/>
      <c r="T56" s="47"/>
      <c r="U56" s="47"/>
      <c r="V56" s="47"/>
      <c r="W56" s="47"/>
      <c r="X56" s="47"/>
      <c r="Y56" s="47"/>
      <c r="Z56" s="47"/>
      <c r="AA56" s="47"/>
      <c r="AB56" s="47"/>
      <c r="AC56" s="47"/>
      <c r="AD56" s="47"/>
      <c r="AE56" s="47"/>
      <c r="AF56" s="19"/>
      <c r="AG56" s="47" t="s">
        <v>32</v>
      </c>
      <c r="AH56" s="47"/>
      <c r="AI56" s="47"/>
      <c r="AJ56" s="47"/>
      <c r="AK56" s="47"/>
      <c r="AL56" s="47"/>
      <c r="AM56" s="47"/>
      <c r="AN56" s="47"/>
      <c r="AO56" s="47"/>
      <c r="AP56" s="47"/>
      <c r="AQ56" s="47"/>
      <c r="AR56" s="47"/>
      <c r="AS56" s="47"/>
      <c r="AT56" s="47"/>
      <c r="AU56" s="19"/>
      <c r="AV56" s="47" t="s">
        <v>33</v>
      </c>
      <c r="AW56" s="47"/>
      <c r="AX56" s="47"/>
      <c r="AY56" s="47"/>
      <c r="AZ56" s="47"/>
      <c r="BA56" s="47"/>
      <c r="BB56" s="47"/>
      <c r="BC56" s="47"/>
      <c r="BD56" s="47"/>
      <c r="BE56" s="47"/>
      <c r="BF56" s="47"/>
      <c r="BG56" s="47"/>
      <c r="BH56" s="47"/>
      <c r="BI56" s="47"/>
      <c r="BJ56" s="18"/>
      <c r="BK56" s="2"/>
      <c r="BL56" s="84"/>
      <c r="BM56" s="85"/>
      <c r="BN56" s="85"/>
      <c r="BO56" s="85"/>
      <c r="BP56" s="85"/>
      <c r="BQ56" s="85"/>
      <c r="BR56" s="85"/>
      <c r="BS56" s="85"/>
      <c r="BT56" s="85"/>
      <c r="BU56" s="85"/>
      <c r="BV56" s="85"/>
      <c r="BW56" s="85"/>
      <c r="BX56" s="85"/>
      <c r="BY56" s="85"/>
      <c r="BZ56" s="86"/>
    </row>
    <row r="57" spans="1:78" ht="13.5" customHeight="1" x14ac:dyDescent="0.15">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84"/>
      <c r="BM57" s="85"/>
      <c r="BN57" s="85"/>
      <c r="BO57" s="85"/>
      <c r="BP57" s="85"/>
      <c r="BQ57" s="85"/>
      <c r="BR57" s="85"/>
      <c r="BS57" s="85"/>
      <c r="BT57" s="85"/>
      <c r="BU57" s="85"/>
      <c r="BV57" s="85"/>
      <c r="BW57" s="85"/>
      <c r="BX57" s="85"/>
      <c r="BY57" s="85"/>
      <c r="BZ57" s="86"/>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5"/>
      <c r="BN58" s="85"/>
      <c r="BO58" s="85"/>
      <c r="BP58" s="85"/>
      <c r="BQ58" s="85"/>
      <c r="BR58" s="85"/>
      <c r="BS58" s="85"/>
      <c r="BT58" s="85"/>
      <c r="BU58" s="85"/>
      <c r="BV58" s="85"/>
      <c r="BW58" s="85"/>
      <c r="BX58" s="85"/>
      <c r="BY58" s="85"/>
      <c r="BZ58" s="86"/>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5"/>
      <c r="BN59" s="85"/>
      <c r="BO59" s="85"/>
      <c r="BP59" s="85"/>
      <c r="BQ59" s="85"/>
      <c r="BR59" s="85"/>
      <c r="BS59" s="85"/>
      <c r="BT59" s="85"/>
      <c r="BU59" s="85"/>
      <c r="BV59" s="85"/>
      <c r="BW59" s="85"/>
      <c r="BX59" s="85"/>
      <c r="BY59" s="85"/>
      <c r="BZ59" s="86"/>
    </row>
    <row r="60" spans="1:78" ht="13.5" customHeight="1" x14ac:dyDescent="0.15">
      <c r="A60" s="2"/>
      <c r="B60" s="48" t="s">
        <v>34</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84"/>
      <c r="BM60" s="85"/>
      <c r="BN60" s="85"/>
      <c r="BO60" s="85"/>
      <c r="BP60" s="85"/>
      <c r="BQ60" s="85"/>
      <c r="BR60" s="85"/>
      <c r="BS60" s="85"/>
      <c r="BT60" s="85"/>
      <c r="BU60" s="85"/>
      <c r="BV60" s="85"/>
      <c r="BW60" s="85"/>
      <c r="BX60" s="85"/>
      <c r="BY60" s="85"/>
      <c r="BZ60" s="86"/>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84"/>
      <c r="BM61" s="85"/>
      <c r="BN61" s="85"/>
      <c r="BO61" s="85"/>
      <c r="BP61" s="85"/>
      <c r="BQ61" s="85"/>
      <c r="BR61" s="85"/>
      <c r="BS61" s="85"/>
      <c r="BT61" s="85"/>
      <c r="BU61" s="85"/>
      <c r="BV61" s="85"/>
      <c r="BW61" s="85"/>
      <c r="BX61" s="85"/>
      <c r="BY61" s="85"/>
      <c r="BZ61" s="8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106</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47" t="s">
        <v>36</v>
      </c>
      <c r="D79" s="47"/>
      <c r="E79" s="47"/>
      <c r="F79" s="47"/>
      <c r="G79" s="47"/>
      <c r="H79" s="47"/>
      <c r="I79" s="47"/>
      <c r="J79" s="47"/>
      <c r="K79" s="47"/>
      <c r="L79" s="47"/>
      <c r="M79" s="47"/>
      <c r="N79" s="47"/>
      <c r="O79" s="47"/>
      <c r="P79" s="47"/>
      <c r="Q79" s="47"/>
      <c r="R79" s="47"/>
      <c r="S79" s="47"/>
      <c r="T79" s="47"/>
      <c r="U79" s="19"/>
      <c r="V79" s="19"/>
      <c r="W79" s="47" t="s">
        <v>37</v>
      </c>
      <c r="X79" s="47"/>
      <c r="Y79" s="47"/>
      <c r="Z79" s="47"/>
      <c r="AA79" s="47"/>
      <c r="AB79" s="47"/>
      <c r="AC79" s="47"/>
      <c r="AD79" s="47"/>
      <c r="AE79" s="47"/>
      <c r="AF79" s="47"/>
      <c r="AG79" s="47"/>
      <c r="AH79" s="47"/>
      <c r="AI79" s="47"/>
      <c r="AJ79" s="47"/>
      <c r="AK79" s="47"/>
      <c r="AL79" s="47"/>
      <c r="AM79" s="47"/>
      <c r="AN79" s="47"/>
      <c r="AO79" s="19"/>
      <c r="AP79" s="19"/>
      <c r="AQ79" s="47" t="s">
        <v>38</v>
      </c>
      <c r="AR79" s="47"/>
      <c r="AS79" s="47"/>
      <c r="AT79" s="47"/>
      <c r="AU79" s="47"/>
      <c r="AV79" s="47"/>
      <c r="AW79" s="47"/>
      <c r="AX79" s="47"/>
      <c r="AY79" s="47"/>
      <c r="AZ79" s="47"/>
      <c r="BA79" s="47"/>
      <c r="BB79" s="47"/>
      <c r="BC79" s="47"/>
      <c r="BD79" s="47"/>
      <c r="BE79" s="47"/>
      <c r="BF79" s="47"/>
      <c r="BG79" s="47"/>
      <c r="BH79" s="47"/>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7"/>
      <c r="BM82" s="88"/>
      <c r="BN82" s="88"/>
      <c r="BO82" s="88"/>
      <c r="BP82" s="88"/>
      <c r="BQ82" s="88"/>
      <c r="BR82" s="88"/>
      <c r="BS82" s="88"/>
      <c r="BT82" s="88"/>
      <c r="BU82" s="88"/>
      <c r="BV82" s="88"/>
      <c r="BW82" s="88"/>
      <c r="BX82" s="88"/>
      <c r="BY82" s="88"/>
      <c r="BZ82" s="89"/>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77" t="s">
        <v>49</v>
      </c>
      <c r="I3" s="78"/>
      <c r="J3" s="78"/>
      <c r="K3" s="78"/>
      <c r="L3" s="78"/>
      <c r="M3" s="78"/>
      <c r="N3" s="78"/>
      <c r="O3" s="78"/>
      <c r="P3" s="78"/>
      <c r="Q3" s="78"/>
      <c r="R3" s="78"/>
      <c r="S3" s="78"/>
      <c r="T3" s="78"/>
      <c r="U3" s="78"/>
      <c r="V3" s="79"/>
      <c r="W3" s="83" t="s">
        <v>50</v>
      </c>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t="s">
        <v>51</v>
      </c>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x14ac:dyDescent="0.15">
      <c r="A4" s="26" t="s">
        <v>52</v>
      </c>
      <c r="B4" s="28"/>
      <c r="C4" s="28"/>
      <c r="D4" s="28"/>
      <c r="E4" s="28"/>
      <c r="F4" s="28"/>
      <c r="G4" s="28"/>
      <c r="H4" s="80"/>
      <c r="I4" s="81"/>
      <c r="J4" s="81"/>
      <c r="K4" s="81"/>
      <c r="L4" s="81"/>
      <c r="M4" s="81"/>
      <c r="N4" s="81"/>
      <c r="O4" s="81"/>
      <c r="P4" s="81"/>
      <c r="Q4" s="81"/>
      <c r="R4" s="81"/>
      <c r="S4" s="81"/>
      <c r="T4" s="81"/>
      <c r="U4" s="81"/>
      <c r="V4" s="82"/>
      <c r="W4" s="76" t="s">
        <v>53</v>
      </c>
      <c r="X4" s="76"/>
      <c r="Y4" s="76"/>
      <c r="Z4" s="76"/>
      <c r="AA4" s="76"/>
      <c r="AB4" s="76"/>
      <c r="AC4" s="76"/>
      <c r="AD4" s="76"/>
      <c r="AE4" s="76"/>
      <c r="AF4" s="76"/>
      <c r="AG4" s="76"/>
      <c r="AH4" s="76" t="s">
        <v>54</v>
      </c>
      <c r="AI4" s="76"/>
      <c r="AJ4" s="76"/>
      <c r="AK4" s="76"/>
      <c r="AL4" s="76"/>
      <c r="AM4" s="76"/>
      <c r="AN4" s="76"/>
      <c r="AO4" s="76"/>
      <c r="AP4" s="76"/>
      <c r="AQ4" s="76"/>
      <c r="AR4" s="76"/>
      <c r="AS4" s="76" t="s">
        <v>55</v>
      </c>
      <c r="AT4" s="76"/>
      <c r="AU4" s="76"/>
      <c r="AV4" s="76"/>
      <c r="AW4" s="76"/>
      <c r="AX4" s="76"/>
      <c r="AY4" s="76"/>
      <c r="AZ4" s="76"/>
      <c r="BA4" s="76"/>
      <c r="BB4" s="76"/>
      <c r="BC4" s="76"/>
      <c r="BD4" s="76" t="s">
        <v>56</v>
      </c>
      <c r="BE4" s="76"/>
      <c r="BF4" s="76"/>
      <c r="BG4" s="76"/>
      <c r="BH4" s="76"/>
      <c r="BI4" s="76"/>
      <c r="BJ4" s="76"/>
      <c r="BK4" s="76"/>
      <c r="BL4" s="76"/>
      <c r="BM4" s="76"/>
      <c r="BN4" s="76"/>
      <c r="BO4" s="76" t="s">
        <v>57</v>
      </c>
      <c r="BP4" s="76"/>
      <c r="BQ4" s="76"/>
      <c r="BR4" s="76"/>
      <c r="BS4" s="76"/>
      <c r="BT4" s="76"/>
      <c r="BU4" s="76"/>
      <c r="BV4" s="76"/>
      <c r="BW4" s="76"/>
      <c r="BX4" s="76"/>
      <c r="BY4" s="76"/>
      <c r="BZ4" s="76" t="s">
        <v>58</v>
      </c>
      <c r="CA4" s="76"/>
      <c r="CB4" s="76"/>
      <c r="CC4" s="76"/>
      <c r="CD4" s="76"/>
      <c r="CE4" s="76"/>
      <c r="CF4" s="76"/>
      <c r="CG4" s="76"/>
      <c r="CH4" s="76"/>
      <c r="CI4" s="76"/>
      <c r="CJ4" s="76"/>
      <c r="CK4" s="76" t="s">
        <v>59</v>
      </c>
      <c r="CL4" s="76"/>
      <c r="CM4" s="76"/>
      <c r="CN4" s="76"/>
      <c r="CO4" s="76"/>
      <c r="CP4" s="76"/>
      <c r="CQ4" s="76"/>
      <c r="CR4" s="76"/>
      <c r="CS4" s="76"/>
      <c r="CT4" s="76"/>
      <c r="CU4" s="76"/>
      <c r="CV4" s="76" t="s">
        <v>60</v>
      </c>
      <c r="CW4" s="76"/>
      <c r="CX4" s="76"/>
      <c r="CY4" s="76"/>
      <c r="CZ4" s="76"/>
      <c r="DA4" s="76"/>
      <c r="DB4" s="76"/>
      <c r="DC4" s="76"/>
      <c r="DD4" s="76"/>
      <c r="DE4" s="76"/>
      <c r="DF4" s="76"/>
      <c r="DG4" s="76" t="s">
        <v>61</v>
      </c>
      <c r="DH4" s="76"/>
      <c r="DI4" s="76"/>
      <c r="DJ4" s="76"/>
      <c r="DK4" s="76"/>
      <c r="DL4" s="76"/>
      <c r="DM4" s="76"/>
      <c r="DN4" s="76"/>
      <c r="DO4" s="76"/>
      <c r="DP4" s="76"/>
      <c r="DQ4" s="76"/>
      <c r="DR4" s="76" t="s">
        <v>62</v>
      </c>
      <c r="DS4" s="76"/>
      <c r="DT4" s="76"/>
      <c r="DU4" s="76"/>
      <c r="DV4" s="76"/>
      <c r="DW4" s="76"/>
      <c r="DX4" s="76"/>
      <c r="DY4" s="76"/>
      <c r="DZ4" s="76"/>
      <c r="EA4" s="76"/>
      <c r="EB4" s="76"/>
      <c r="EC4" s="76" t="s">
        <v>63</v>
      </c>
      <c r="ED4" s="76"/>
      <c r="EE4" s="76"/>
      <c r="EF4" s="76"/>
      <c r="EG4" s="76"/>
      <c r="EH4" s="76"/>
      <c r="EI4" s="76"/>
      <c r="EJ4" s="76"/>
      <c r="EK4" s="76"/>
      <c r="EL4" s="76"/>
      <c r="EM4" s="76"/>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282138</v>
      </c>
      <c r="D6" s="31">
        <f t="shared" si="3"/>
        <v>46</v>
      </c>
      <c r="E6" s="31">
        <f t="shared" si="3"/>
        <v>1</v>
      </c>
      <c r="F6" s="31">
        <f t="shared" si="3"/>
        <v>0</v>
      </c>
      <c r="G6" s="31">
        <f t="shared" si="3"/>
        <v>1</v>
      </c>
      <c r="H6" s="31" t="str">
        <f t="shared" si="3"/>
        <v>兵庫県　西脇市</v>
      </c>
      <c r="I6" s="31" t="str">
        <f t="shared" si="3"/>
        <v>法適用</v>
      </c>
      <c r="J6" s="31" t="str">
        <f t="shared" si="3"/>
        <v>水道事業</v>
      </c>
      <c r="K6" s="31" t="str">
        <f t="shared" si="3"/>
        <v>末端給水事業</v>
      </c>
      <c r="L6" s="31" t="str">
        <f t="shared" si="3"/>
        <v>A5</v>
      </c>
      <c r="M6" s="32" t="str">
        <f t="shared" si="3"/>
        <v>-</v>
      </c>
      <c r="N6" s="32">
        <f t="shared" si="3"/>
        <v>81.680000000000007</v>
      </c>
      <c r="O6" s="32">
        <f t="shared" si="3"/>
        <v>99.8</v>
      </c>
      <c r="P6" s="32">
        <f t="shared" si="3"/>
        <v>3510</v>
      </c>
      <c r="Q6" s="32">
        <f t="shared" si="3"/>
        <v>42082</v>
      </c>
      <c r="R6" s="32">
        <f t="shared" si="3"/>
        <v>132.44</v>
      </c>
      <c r="S6" s="32">
        <f t="shared" si="3"/>
        <v>317.74</v>
      </c>
      <c r="T6" s="32">
        <f t="shared" si="3"/>
        <v>41851</v>
      </c>
      <c r="U6" s="32">
        <f t="shared" si="3"/>
        <v>111.57</v>
      </c>
      <c r="V6" s="32">
        <f t="shared" si="3"/>
        <v>375.11</v>
      </c>
      <c r="W6" s="33">
        <f>IF(W7="",NA(),W7)</f>
        <v>104.11</v>
      </c>
      <c r="X6" s="33">
        <f t="shared" ref="X6:AF6" si="4">IF(X7="",NA(),X7)</f>
        <v>101.58</v>
      </c>
      <c r="Y6" s="33">
        <f t="shared" si="4"/>
        <v>96.29</v>
      </c>
      <c r="Z6" s="33">
        <f t="shared" si="4"/>
        <v>109.87</v>
      </c>
      <c r="AA6" s="33">
        <f t="shared" si="4"/>
        <v>100.81</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3">
        <f t="shared" si="5"/>
        <v>2.9</v>
      </c>
      <c r="AK6" s="32">
        <f t="shared" si="5"/>
        <v>0</v>
      </c>
      <c r="AL6" s="33">
        <f t="shared" si="5"/>
        <v>43.74</v>
      </c>
      <c r="AM6" s="33">
        <f t="shared" si="5"/>
        <v>6.79</v>
      </c>
      <c r="AN6" s="33">
        <f t="shared" si="5"/>
        <v>6.33</v>
      </c>
      <c r="AO6" s="33">
        <f t="shared" si="5"/>
        <v>7.76</v>
      </c>
      <c r="AP6" s="33">
        <f t="shared" si="5"/>
        <v>3.77</v>
      </c>
      <c r="AQ6" s="33">
        <f t="shared" si="5"/>
        <v>3.62</v>
      </c>
      <c r="AR6" s="32" t="str">
        <f>IF(AR7="","",IF(AR7="-","【-】","【"&amp;SUBSTITUTE(TEXT(AR7,"#,##0.00"),"-","△")&amp;"】"))</f>
        <v>【0.87】</v>
      </c>
      <c r="AS6" s="33">
        <f>IF(AS7="",NA(),AS7)</f>
        <v>932.83</v>
      </c>
      <c r="AT6" s="33">
        <f t="shared" ref="AT6:BB6" si="6">IF(AT7="",NA(),AT7)</f>
        <v>971.32</v>
      </c>
      <c r="AU6" s="33">
        <f t="shared" si="6"/>
        <v>662.3</v>
      </c>
      <c r="AV6" s="33">
        <f t="shared" si="6"/>
        <v>175.34</v>
      </c>
      <c r="AW6" s="33">
        <f t="shared" si="6"/>
        <v>147.12</v>
      </c>
      <c r="AX6" s="33">
        <f t="shared" si="6"/>
        <v>832.37</v>
      </c>
      <c r="AY6" s="33">
        <f t="shared" si="6"/>
        <v>852.01</v>
      </c>
      <c r="AZ6" s="33">
        <f t="shared" si="6"/>
        <v>909.68</v>
      </c>
      <c r="BA6" s="33">
        <f t="shared" si="6"/>
        <v>382.09</v>
      </c>
      <c r="BB6" s="33">
        <f t="shared" si="6"/>
        <v>371.31</v>
      </c>
      <c r="BC6" s="32" t="str">
        <f>IF(BC7="","",IF(BC7="-","【-】","【"&amp;SUBSTITUTE(TEXT(BC7,"#,##0.00"),"-","△")&amp;"】"))</f>
        <v>【262.74】</v>
      </c>
      <c r="BD6" s="33">
        <f>IF(BD7="",NA(),BD7)</f>
        <v>284.77999999999997</v>
      </c>
      <c r="BE6" s="33">
        <f t="shared" ref="BE6:BM6" si="7">IF(BE7="",NA(),BE7)</f>
        <v>279.49</v>
      </c>
      <c r="BF6" s="33">
        <f t="shared" si="7"/>
        <v>272.63</v>
      </c>
      <c r="BG6" s="33">
        <f t="shared" si="7"/>
        <v>264.69</v>
      </c>
      <c r="BH6" s="33">
        <f t="shared" si="7"/>
        <v>258.99</v>
      </c>
      <c r="BI6" s="33">
        <f t="shared" si="7"/>
        <v>403.15</v>
      </c>
      <c r="BJ6" s="33">
        <f t="shared" si="7"/>
        <v>391.4</v>
      </c>
      <c r="BK6" s="33">
        <f t="shared" si="7"/>
        <v>382.65</v>
      </c>
      <c r="BL6" s="33">
        <f t="shared" si="7"/>
        <v>385.06</v>
      </c>
      <c r="BM6" s="33">
        <f t="shared" si="7"/>
        <v>373.09</v>
      </c>
      <c r="BN6" s="32" t="str">
        <f>IF(BN7="","",IF(BN7="-","【-】","【"&amp;SUBSTITUTE(TEXT(BN7,"#,##0.00"),"-","△")&amp;"】"))</f>
        <v>【276.38】</v>
      </c>
      <c r="BO6" s="33">
        <f>IF(BO7="",NA(),BO7)</f>
        <v>101.37</v>
      </c>
      <c r="BP6" s="33">
        <f t="shared" ref="BP6:BX6" si="8">IF(BP7="",NA(),BP7)</f>
        <v>98.19</v>
      </c>
      <c r="BQ6" s="33">
        <f t="shared" si="8"/>
        <v>93.23</v>
      </c>
      <c r="BR6" s="33">
        <f t="shared" si="8"/>
        <v>107.56</v>
      </c>
      <c r="BS6" s="33">
        <f t="shared" si="8"/>
        <v>96.36</v>
      </c>
      <c r="BT6" s="33">
        <f t="shared" si="8"/>
        <v>94.86</v>
      </c>
      <c r="BU6" s="33">
        <f t="shared" si="8"/>
        <v>95.91</v>
      </c>
      <c r="BV6" s="33">
        <f t="shared" si="8"/>
        <v>96.1</v>
      </c>
      <c r="BW6" s="33">
        <f t="shared" si="8"/>
        <v>99.07</v>
      </c>
      <c r="BX6" s="33">
        <f t="shared" si="8"/>
        <v>99.99</v>
      </c>
      <c r="BY6" s="32" t="str">
        <f>IF(BY7="","",IF(BY7="-","【-】","【"&amp;SUBSTITUTE(TEXT(BY7,"#,##0.00"),"-","△")&amp;"】"))</f>
        <v>【104.99】</v>
      </c>
      <c r="BZ6" s="33">
        <f>IF(BZ7="",NA(),BZ7)</f>
        <v>214.02</v>
      </c>
      <c r="CA6" s="33">
        <f t="shared" ref="CA6:CI6" si="9">IF(CA7="",NA(),CA7)</f>
        <v>221.12</v>
      </c>
      <c r="CB6" s="33">
        <f t="shared" si="9"/>
        <v>232.89</v>
      </c>
      <c r="CC6" s="33">
        <f t="shared" si="9"/>
        <v>200.73</v>
      </c>
      <c r="CD6" s="33">
        <f t="shared" si="9"/>
        <v>220.99</v>
      </c>
      <c r="CE6" s="33">
        <f t="shared" si="9"/>
        <v>179.14</v>
      </c>
      <c r="CF6" s="33">
        <f t="shared" si="9"/>
        <v>179.29</v>
      </c>
      <c r="CG6" s="33">
        <f t="shared" si="9"/>
        <v>178.39</v>
      </c>
      <c r="CH6" s="33">
        <f t="shared" si="9"/>
        <v>173.03</v>
      </c>
      <c r="CI6" s="33">
        <f t="shared" si="9"/>
        <v>171.15</v>
      </c>
      <c r="CJ6" s="32" t="str">
        <f>IF(CJ7="","",IF(CJ7="-","【-】","【"&amp;SUBSTITUTE(TEXT(CJ7,"#,##0.00"),"-","△")&amp;"】"))</f>
        <v>【163.72】</v>
      </c>
      <c r="CK6" s="33">
        <f>IF(CK7="",NA(),CK7)</f>
        <v>63.69</v>
      </c>
      <c r="CL6" s="33">
        <f t="shared" ref="CL6:CT6" si="10">IF(CL7="",NA(),CL7)</f>
        <v>62.49</v>
      </c>
      <c r="CM6" s="33">
        <f t="shared" si="10"/>
        <v>60.59</v>
      </c>
      <c r="CN6" s="33">
        <f t="shared" si="10"/>
        <v>57.92</v>
      </c>
      <c r="CO6" s="33">
        <f t="shared" si="10"/>
        <v>55.75</v>
      </c>
      <c r="CP6" s="33">
        <f t="shared" si="10"/>
        <v>58.76</v>
      </c>
      <c r="CQ6" s="33">
        <f t="shared" si="10"/>
        <v>59.09</v>
      </c>
      <c r="CR6" s="33">
        <f t="shared" si="10"/>
        <v>59.23</v>
      </c>
      <c r="CS6" s="33">
        <f t="shared" si="10"/>
        <v>58.58</v>
      </c>
      <c r="CT6" s="33">
        <f t="shared" si="10"/>
        <v>58.53</v>
      </c>
      <c r="CU6" s="32" t="str">
        <f>IF(CU7="","",IF(CU7="-","【-】","【"&amp;SUBSTITUTE(TEXT(CU7,"#,##0.00"),"-","△")&amp;"】"))</f>
        <v>【59.76】</v>
      </c>
      <c r="CV6" s="33">
        <f>IF(CV7="",NA(),CV7)</f>
        <v>90.28</v>
      </c>
      <c r="CW6" s="33">
        <f t="shared" ref="CW6:DE6" si="11">IF(CW7="",NA(),CW7)</f>
        <v>89.53</v>
      </c>
      <c r="CX6" s="33">
        <f t="shared" si="11"/>
        <v>89.62</v>
      </c>
      <c r="CY6" s="33">
        <f t="shared" si="11"/>
        <v>90.24</v>
      </c>
      <c r="CZ6" s="33">
        <f t="shared" si="11"/>
        <v>90.24</v>
      </c>
      <c r="DA6" s="33">
        <f t="shared" si="11"/>
        <v>84.87</v>
      </c>
      <c r="DB6" s="33">
        <f t="shared" si="11"/>
        <v>85.4</v>
      </c>
      <c r="DC6" s="33">
        <f t="shared" si="11"/>
        <v>85.53</v>
      </c>
      <c r="DD6" s="33">
        <f t="shared" si="11"/>
        <v>85.23</v>
      </c>
      <c r="DE6" s="33">
        <f t="shared" si="11"/>
        <v>85.26</v>
      </c>
      <c r="DF6" s="32" t="str">
        <f>IF(DF7="","",IF(DF7="-","【-】","【"&amp;SUBSTITUTE(TEXT(DF7,"#,##0.00"),"-","△")&amp;"】"))</f>
        <v>【89.95】</v>
      </c>
      <c r="DG6" s="33">
        <f>IF(DG7="",NA(),DG7)</f>
        <v>33.76</v>
      </c>
      <c r="DH6" s="33">
        <f t="shared" ref="DH6:DP6" si="12">IF(DH7="",NA(),DH7)</f>
        <v>35.69</v>
      </c>
      <c r="DI6" s="33">
        <f t="shared" si="12"/>
        <v>37.24</v>
      </c>
      <c r="DJ6" s="33">
        <f t="shared" si="12"/>
        <v>39.869999999999997</v>
      </c>
      <c r="DK6" s="33">
        <f t="shared" si="12"/>
        <v>40.869999999999997</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1.95</v>
      </c>
      <c r="DS6" s="33">
        <f t="shared" ref="DS6:EA6" si="13">IF(DS7="",NA(),DS7)</f>
        <v>6.66</v>
      </c>
      <c r="DT6" s="33">
        <f t="shared" si="13"/>
        <v>6.85</v>
      </c>
      <c r="DU6" s="33">
        <f t="shared" si="13"/>
        <v>6.52</v>
      </c>
      <c r="DV6" s="33">
        <f t="shared" si="13"/>
        <v>13.22</v>
      </c>
      <c r="DW6" s="33">
        <f t="shared" si="13"/>
        <v>6.47</v>
      </c>
      <c r="DX6" s="33">
        <f t="shared" si="13"/>
        <v>7.8</v>
      </c>
      <c r="DY6" s="33">
        <f t="shared" si="13"/>
        <v>8.39</v>
      </c>
      <c r="DZ6" s="33">
        <f t="shared" si="13"/>
        <v>10.09</v>
      </c>
      <c r="EA6" s="33">
        <f t="shared" si="13"/>
        <v>10.54</v>
      </c>
      <c r="EB6" s="32" t="str">
        <f>IF(EB7="","",IF(EB7="-","【-】","【"&amp;SUBSTITUTE(TEXT(EB7,"#,##0.00"),"-","△")&amp;"】"))</f>
        <v>【13.18】</v>
      </c>
      <c r="EC6" s="33">
        <f>IF(EC7="",NA(),EC7)</f>
        <v>0.28000000000000003</v>
      </c>
      <c r="ED6" s="33">
        <f t="shared" ref="ED6:EL6" si="14">IF(ED7="",NA(),ED7)</f>
        <v>0.36</v>
      </c>
      <c r="EE6" s="33">
        <f t="shared" si="14"/>
        <v>0.68</v>
      </c>
      <c r="EF6" s="33">
        <f t="shared" si="14"/>
        <v>0.86</v>
      </c>
      <c r="EG6" s="33">
        <f t="shared" si="14"/>
        <v>1.38</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x14ac:dyDescent="0.15">
      <c r="A7" s="26"/>
      <c r="B7" s="35">
        <v>2015</v>
      </c>
      <c r="C7" s="35">
        <v>282138</v>
      </c>
      <c r="D7" s="35">
        <v>46</v>
      </c>
      <c r="E7" s="35">
        <v>1</v>
      </c>
      <c r="F7" s="35">
        <v>0</v>
      </c>
      <c r="G7" s="35">
        <v>1</v>
      </c>
      <c r="H7" s="35" t="s">
        <v>93</v>
      </c>
      <c r="I7" s="35" t="s">
        <v>94</v>
      </c>
      <c r="J7" s="35" t="s">
        <v>95</v>
      </c>
      <c r="K7" s="35" t="s">
        <v>96</v>
      </c>
      <c r="L7" s="35" t="s">
        <v>97</v>
      </c>
      <c r="M7" s="36" t="s">
        <v>98</v>
      </c>
      <c r="N7" s="36">
        <v>81.680000000000007</v>
      </c>
      <c r="O7" s="36">
        <v>99.8</v>
      </c>
      <c r="P7" s="36">
        <v>3510</v>
      </c>
      <c r="Q7" s="36">
        <v>42082</v>
      </c>
      <c r="R7" s="36">
        <v>132.44</v>
      </c>
      <c r="S7" s="36">
        <v>317.74</v>
      </c>
      <c r="T7" s="36">
        <v>41851</v>
      </c>
      <c r="U7" s="36">
        <v>111.57</v>
      </c>
      <c r="V7" s="36">
        <v>375.11</v>
      </c>
      <c r="W7" s="36">
        <v>104.11</v>
      </c>
      <c r="X7" s="36">
        <v>101.58</v>
      </c>
      <c r="Y7" s="36">
        <v>96.29</v>
      </c>
      <c r="Z7" s="36">
        <v>109.87</v>
      </c>
      <c r="AA7" s="36">
        <v>100.81</v>
      </c>
      <c r="AB7" s="36">
        <v>105.61</v>
      </c>
      <c r="AC7" s="36">
        <v>106.41</v>
      </c>
      <c r="AD7" s="36">
        <v>106.89</v>
      </c>
      <c r="AE7" s="36">
        <v>109.04</v>
      </c>
      <c r="AF7" s="36">
        <v>109.64</v>
      </c>
      <c r="AG7" s="36">
        <v>113.56</v>
      </c>
      <c r="AH7" s="36">
        <v>0</v>
      </c>
      <c r="AI7" s="36">
        <v>0</v>
      </c>
      <c r="AJ7" s="36">
        <v>2.9</v>
      </c>
      <c r="AK7" s="36">
        <v>0</v>
      </c>
      <c r="AL7" s="36">
        <v>43.74</v>
      </c>
      <c r="AM7" s="36">
        <v>6.79</v>
      </c>
      <c r="AN7" s="36">
        <v>6.33</v>
      </c>
      <c r="AO7" s="36">
        <v>7.76</v>
      </c>
      <c r="AP7" s="36">
        <v>3.77</v>
      </c>
      <c r="AQ7" s="36">
        <v>3.62</v>
      </c>
      <c r="AR7" s="36">
        <v>0.87</v>
      </c>
      <c r="AS7" s="36">
        <v>932.83</v>
      </c>
      <c r="AT7" s="36">
        <v>971.32</v>
      </c>
      <c r="AU7" s="36">
        <v>662.3</v>
      </c>
      <c r="AV7" s="36">
        <v>175.34</v>
      </c>
      <c r="AW7" s="36">
        <v>147.12</v>
      </c>
      <c r="AX7" s="36">
        <v>832.37</v>
      </c>
      <c r="AY7" s="36">
        <v>852.01</v>
      </c>
      <c r="AZ7" s="36">
        <v>909.68</v>
      </c>
      <c r="BA7" s="36">
        <v>382.09</v>
      </c>
      <c r="BB7" s="36">
        <v>371.31</v>
      </c>
      <c r="BC7" s="36">
        <v>262.74</v>
      </c>
      <c r="BD7" s="36">
        <v>284.77999999999997</v>
      </c>
      <c r="BE7" s="36">
        <v>279.49</v>
      </c>
      <c r="BF7" s="36">
        <v>272.63</v>
      </c>
      <c r="BG7" s="36">
        <v>264.69</v>
      </c>
      <c r="BH7" s="36">
        <v>258.99</v>
      </c>
      <c r="BI7" s="36">
        <v>403.15</v>
      </c>
      <c r="BJ7" s="36">
        <v>391.4</v>
      </c>
      <c r="BK7" s="36">
        <v>382.65</v>
      </c>
      <c r="BL7" s="36">
        <v>385.06</v>
      </c>
      <c r="BM7" s="36">
        <v>373.09</v>
      </c>
      <c r="BN7" s="36">
        <v>276.38</v>
      </c>
      <c r="BO7" s="36">
        <v>101.37</v>
      </c>
      <c r="BP7" s="36">
        <v>98.19</v>
      </c>
      <c r="BQ7" s="36">
        <v>93.23</v>
      </c>
      <c r="BR7" s="36">
        <v>107.56</v>
      </c>
      <c r="BS7" s="36">
        <v>96.36</v>
      </c>
      <c r="BT7" s="36">
        <v>94.86</v>
      </c>
      <c r="BU7" s="36">
        <v>95.91</v>
      </c>
      <c r="BV7" s="36">
        <v>96.1</v>
      </c>
      <c r="BW7" s="36">
        <v>99.07</v>
      </c>
      <c r="BX7" s="36">
        <v>99.99</v>
      </c>
      <c r="BY7" s="36">
        <v>104.99</v>
      </c>
      <c r="BZ7" s="36">
        <v>214.02</v>
      </c>
      <c r="CA7" s="36">
        <v>221.12</v>
      </c>
      <c r="CB7" s="36">
        <v>232.89</v>
      </c>
      <c r="CC7" s="36">
        <v>200.73</v>
      </c>
      <c r="CD7" s="36">
        <v>220.99</v>
      </c>
      <c r="CE7" s="36">
        <v>179.14</v>
      </c>
      <c r="CF7" s="36">
        <v>179.29</v>
      </c>
      <c r="CG7" s="36">
        <v>178.39</v>
      </c>
      <c r="CH7" s="36">
        <v>173.03</v>
      </c>
      <c r="CI7" s="36">
        <v>171.15</v>
      </c>
      <c r="CJ7" s="36">
        <v>163.72</v>
      </c>
      <c r="CK7" s="36">
        <v>63.69</v>
      </c>
      <c r="CL7" s="36">
        <v>62.49</v>
      </c>
      <c r="CM7" s="36">
        <v>60.59</v>
      </c>
      <c r="CN7" s="36">
        <v>57.92</v>
      </c>
      <c r="CO7" s="36">
        <v>55.75</v>
      </c>
      <c r="CP7" s="36">
        <v>58.76</v>
      </c>
      <c r="CQ7" s="36">
        <v>59.09</v>
      </c>
      <c r="CR7" s="36">
        <v>59.23</v>
      </c>
      <c r="CS7" s="36">
        <v>58.58</v>
      </c>
      <c r="CT7" s="36">
        <v>58.53</v>
      </c>
      <c r="CU7" s="36">
        <v>59.76</v>
      </c>
      <c r="CV7" s="36">
        <v>90.28</v>
      </c>
      <c r="CW7" s="36">
        <v>89.53</v>
      </c>
      <c r="CX7" s="36">
        <v>89.62</v>
      </c>
      <c r="CY7" s="36">
        <v>90.24</v>
      </c>
      <c r="CZ7" s="36">
        <v>90.24</v>
      </c>
      <c r="DA7" s="36">
        <v>84.87</v>
      </c>
      <c r="DB7" s="36">
        <v>85.4</v>
      </c>
      <c r="DC7" s="36">
        <v>85.53</v>
      </c>
      <c r="DD7" s="36">
        <v>85.23</v>
      </c>
      <c r="DE7" s="36">
        <v>85.26</v>
      </c>
      <c r="DF7" s="36">
        <v>89.95</v>
      </c>
      <c r="DG7" s="36">
        <v>33.76</v>
      </c>
      <c r="DH7" s="36">
        <v>35.69</v>
      </c>
      <c r="DI7" s="36">
        <v>37.24</v>
      </c>
      <c r="DJ7" s="36">
        <v>39.869999999999997</v>
      </c>
      <c r="DK7" s="36">
        <v>40.869999999999997</v>
      </c>
      <c r="DL7" s="36">
        <v>35.53</v>
      </c>
      <c r="DM7" s="36">
        <v>36.36</v>
      </c>
      <c r="DN7" s="36">
        <v>37.340000000000003</v>
      </c>
      <c r="DO7" s="36">
        <v>44.31</v>
      </c>
      <c r="DP7" s="36">
        <v>45.75</v>
      </c>
      <c r="DQ7" s="36">
        <v>47.18</v>
      </c>
      <c r="DR7" s="36">
        <v>1.95</v>
      </c>
      <c r="DS7" s="36">
        <v>6.66</v>
      </c>
      <c r="DT7" s="36">
        <v>6.85</v>
      </c>
      <c r="DU7" s="36">
        <v>6.52</v>
      </c>
      <c r="DV7" s="36">
        <v>13.22</v>
      </c>
      <c r="DW7" s="36">
        <v>6.47</v>
      </c>
      <c r="DX7" s="36">
        <v>7.8</v>
      </c>
      <c r="DY7" s="36">
        <v>8.39</v>
      </c>
      <c r="DZ7" s="36">
        <v>10.09</v>
      </c>
      <c r="EA7" s="36">
        <v>10.54</v>
      </c>
      <c r="EB7" s="36">
        <v>13.18</v>
      </c>
      <c r="EC7" s="36">
        <v>0.28000000000000003</v>
      </c>
      <c r="ED7" s="36">
        <v>0.36</v>
      </c>
      <c r="EE7" s="36">
        <v>0.68</v>
      </c>
      <c r="EF7" s="36">
        <v>0.86</v>
      </c>
      <c r="EG7" s="36">
        <v>1.38</v>
      </c>
      <c r="EH7" s="36">
        <v>0.7</v>
      </c>
      <c r="EI7" s="36">
        <v>0.81</v>
      </c>
      <c r="EJ7" s="36">
        <v>0.59</v>
      </c>
      <c r="EK7" s="36">
        <v>0.6</v>
      </c>
      <c r="EL7" s="36">
        <v>0.56000000000000005</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西脇市</cp:lastModifiedBy>
  <dcterms:created xsi:type="dcterms:W3CDTF">2017-02-01T08:45:15Z</dcterms:created>
  <dcterms:modified xsi:type="dcterms:W3CDTF">2017-02-07T10:34:49Z</dcterms:modified>
  <cp:category/>
</cp:coreProperties>
</file>