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AD10" i="4" s="1"/>
  <c r="P6" i="5"/>
  <c r="O6" i="5"/>
  <c r="N6" i="5"/>
  <c r="M6" i="5"/>
  <c r="B10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W10" i="4"/>
  <c r="P10" i="4"/>
  <c r="I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<sst xmlns="http://schemas.openxmlformats.org/spreadsheetml/2006/main" count="309" uniqueCount="110">
  <si>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</si>
  <si>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</si>
  <si>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</si>
  <si>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</si>
  <si>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</si>
  <si>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</si>
  <si>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</si>
  <si>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</si>
  <si>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</si>
  <si>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</si>
  <si>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</si>
  <si>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</si>
  <si>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</si>
  <si>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</si>
  <si>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</si>
  <si>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</si>
  <si>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</si>
  <si>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</si>
  <si>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</si>
  <si>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</si>
  <si>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</si>
  <si>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</si>
  <si>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</si>
  <si>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</si>
  <si>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</si>
  <si>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</si>
  <si>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</si>
  <si>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</si>
  <si>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</si>
  <si>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</si>
  <si>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</si>
  <si>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</si>
  <si>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</si>
  <si>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</si>
  <si>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</si>
  <si>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</si>
  <si>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</si>
  <si>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</si>
  <si>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</si>
  <si>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</si>
  <si>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</si>
  <si>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</si>
  <si>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</si>
  <si>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</si>
  <si>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</si>
  <si>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</si>
  <si>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</si>
  <si>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</si>
  <si>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</si>
  <si>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</si>
  <si>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</si>
  <si>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</si>
  <si>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</si>
  <si>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</si>
  <si>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</si>
  <si>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</si>
  <si>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</si>
  <si>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</si>
  <si>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</si>
  <si>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</si>
  <si>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</si>
  <si>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</si>
  <si>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</si>
  <si>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</si>
  <si>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</si>
  <si>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</si>
  <si>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</si>
  <si>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</si>
  <si>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</si>
  <si>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</si>
  <si>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</si>
  <si>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</si>
  <si>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</si>
  <si>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</si>
  <si>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</si>
  <si>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</si>
  <si>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</si>
  <si>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</si>
  <si>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</si>
  <si>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</si>
  <si>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</si>
  <si>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</si>
  <si>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</si>
  <si>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</si>
  <si>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</si>
  <si>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</si>
  <si>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</si>
  <si>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</si>
  <si>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</si>
  <si>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</si>
  <si>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</si>
  <si>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</si>
  <si>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</si>
  <si>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</si>
  <si>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</si>
  <si>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</si>
  <si>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加古川市</t>
  </si>
  <si>
    <t>法適用</t>
  </si>
  <si>
    <t>下水道事業</t>
  </si>
  <si>
    <t>公共下水道</t>
  </si>
  <si>
    <t>Ac1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</si>
  <si>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</si>
  <si>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</si>
  <si>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</si>
  <si>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</si>
  <si>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</si>
  <si>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</si>
  <si>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・過去に実施した大規模投資に伴う企業債の償還により、財務体質はかなり硬直化しており、平成31年度の企業債の償還のピークまで各種指標の改善は難しい状況にある。
・本市下水道事業は、経営基盤の強化や財政マネジメントの向上に取り組むため、また経営・資産状況の正確な把握、効率的な経営の実現に向け、平成27年4月1日から地方公営企業法を適用して企業会計に移行した。
・平成27年度は移行後最初の決算であるため、指標の経年比較はできないが、特別会計時には算出できなかった各種指標を用いて、本市公共下水道事業の強み・弱みを把握し、経営改善につなげていく。</t>
    <rPh sb="1" eb="3">
      <t>カコ</t>
    </rPh>
    <rPh sb="4" eb="6">
      <t>ジッシ</t>
    </rPh>
    <rPh sb="8" eb="11">
      <t>ダイキボ</t>
    </rPh>
    <rPh sb="11" eb="13">
      <t>トウシ</t>
    </rPh>
    <rPh sb="14" eb="15">
      <t>トモナ</t>
    </rPh>
    <rPh sb="26" eb="28">
      <t>ザイム</t>
    </rPh>
    <rPh sb="28" eb="30">
      <t>タイシツ</t>
    </rPh>
    <rPh sb="34" eb="37">
      <t>コウチョクカ</t>
    </rPh>
    <rPh sb="42" eb="44">
      <t>ヘイセイ</t>
    </rPh>
    <rPh sb="46" eb="48">
      <t>ネンド</t>
    </rPh>
    <rPh sb="61" eb="63">
      <t>カクシュ</t>
    </rPh>
    <rPh sb="63" eb="65">
      <t>シヒョウ</t>
    </rPh>
    <rPh sb="66" eb="68">
      <t>カイゼン</t>
    </rPh>
    <rPh sb="69" eb="70">
      <t>ムズカ</t>
    </rPh>
    <rPh sb="72" eb="74">
      <t>ジョウキョウ</t>
    </rPh>
    <rPh sb="81" eb="82">
      <t>ホン</t>
    </rPh>
    <rPh sb="82" eb="83">
      <t>シ</t>
    </rPh>
    <rPh sb="83" eb="86">
      <t>ゲスイドウ</t>
    </rPh>
    <rPh sb="86" eb="88">
      <t>ジギョウ</t>
    </rPh>
    <rPh sb="133" eb="135">
      <t>コウリツ</t>
    </rPh>
    <rPh sb="143" eb="144">
      <t>ム</t>
    </rPh>
    <rPh sb="146" eb="148">
      <t>ヘイセイ</t>
    </rPh>
    <rPh sb="150" eb="151">
      <t>ネン</t>
    </rPh>
    <rPh sb="152" eb="153">
      <t>ツキ</t>
    </rPh>
    <rPh sb="154" eb="155">
      <t>ヒ</t>
    </rPh>
    <rPh sb="157" eb="159">
      <t>チホウ</t>
    </rPh>
    <rPh sb="159" eb="161">
      <t>コウエイ</t>
    </rPh>
    <rPh sb="161" eb="163">
      <t>キギョウ</t>
    </rPh>
    <rPh sb="163" eb="164">
      <t>ホウ</t>
    </rPh>
    <rPh sb="165" eb="167">
      <t>テキヨウ</t>
    </rPh>
    <rPh sb="182" eb="184">
      <t>ヘイセイ</t>
    </rPh>
    <rPh sb="186" eb="188">
      <t>ネンド</t>
    </rPh>
    <rPh sb="189" eb="191">
      <t>イコウ</t>
    </rPh>
    <rPh sb="191" eb="192">
      <t>ゴ</t>
    </rPh>
    <rPh sb="192" eb="194">
      <t>サイショ</t>
    </rPh>
    <rPh sb="195" eb="197">
      <t>ケッサン</t>
    </rPh>
    <rPh sb="203" eb="205">
      <t>シヒョウ</t>
    </rPh>
    <rPh sb="206" eb="208">
      <t>ケイネン</t>
    </rPh>
    <rPh sb="208" eb="210">
      <t>ヒカク</t>
    </rPh>
    <phoneticPr fontId="22"/>
  </si>
  <si>
    <t>・平成27年度から公共下水道事業に地方公営企業法を適用し、企業会計に移行した。平成27年度は企業会計に移行して初めての決算であり、そのため平成26年度以前の数値については、”－”となっている。また、「⑦施設利用率」も、終末処理場を保有していないため、”－”となっている。
・「③流動比率」は全国平均・類似団体をともに大きく下回っている。これは、流動資産の現金が絶対的に少ないこと、流動負債の企業債償還金がかなり多いことが原因である。企業債の償還金については、平成31年度をピークに徐々に減ってはくるものの、目標となる100％に到達するには、相当の時間を要すると思われる。
・「⑤経費回収率」については、100％を超えており、適正な使用料水準であるといえる。しかし、人口減少や節水機器の普及により、今後使用料収入が増加し続ける保証はなく、汚水処理費用のさらなる削減を図り、現行の水準を維持していく。
・企業債の償還ピークは平成31年度であるため、償還額が減少する平成32年度以降は、各種指標は徐々に改善する見込みである。</t>
    <rPh sb="1" eb="3">
      <t>ヘイセイ</t>
    </rPh>
    <rPh sb="5" eb="7">
      <t>ネンド</t>
    </rPh>
    <rPh sb="9" eb="11">
      <t>コウキョウ</t>
    </rPh>
    <rPh sb="11" eb="14">
      <t>ゲスイドウ</t>
    </rPh>
    <rPh sb="14" eb="16">
      <t>ジギョウ</t>
    </rPh>
    <rPh sb="17" eb="19">
      <t>チホウ</t>
    </rPh>
    <rPh sb="19" eb="21">
      <t>コウエイ</t>
    </rPh>
    <rPh sb="21" eb="23">
      <t>キギョウ</t>
    </rPh>
    <rPh sb="23" eb="24">
      <t>ホウ</t>
    </rPh>
    <rPh sb="25" eb="27">
      <t>テキヨウ</t>
    </rPh>
    <rPh sb="29" eb="31">
      <t>キギョウ</t>
    </rPh>
    <rPh sb="31" eb="33">
      <t>カイケイ</t>
    </rPh>
    <rPh sb="34" eb="36">
      <t>イコウ</t>
    </rPh>
    <rPh sb="39" eb="41">
      <t>ヘイセイ</t>
    </rPh>
    <rPh sb="43" eb="45">
      <t>ネンド</t>
    </rPh>
    <rPh sb="46" eb="48">
      <t>キギョウ</t>
    </rPh>
    <rPh sb="48" eb="50">
      <t>カイケイ</t>
    </rPh>
    <rPh sb="51" eb="53">
      <t>イコウ</t>
    </rPh>
    <rPh sb="55" eb="56">
      <t>ハジ</t>
    </rPh>
    <rPh sb="59" eb="61">
      <t>ケッサン</t>
    </rPh>
    <rPh sb="69" eb="71">
      <t>ヘイセイ</t>
    </rPh>
    <rPh sb="73" eb="75">
      <t>ネンド</t>
    </rPh>
    <rPh sb="75" eb="77">
      <t>イゼン</t>
    </rPh>
    <rPh sb="78" eb="80">
      <t>スウチ</t>
    </rPh>
    <rPh sb="140" eb="142">
      <t>リュウドウ</t>
    </rPh>
    <rPh sb="142" eb="144">
      <t>ヒリツ</t>
    </rPh>
    <rPh sb="146" eb="148">
      <t>ゼンコク</t>
    </rPh>
    <rPh sb="148" eb="150">
      <t>ヘイキン</t>
    </rPh>
    <rPh sb="151" eb="153">
      <t>ルイジ</t>
    </rPh>
    <rPh sb="153" eb="155">
      <t>ダンタイ</t>
    </rPh>
    <rPh sb="159" eb="160">
      <t>オオ</t>
    </rPh>
    <rPh sb="162" eb="164">
      <t>シタマワ</t>
    </rPh>
    <rPh sb="173" eb="175">
      <t>リュウドウ</t>
    </rPh>
    <rPh sb="175" eb="177">
      <t>シサン</t>
    </rPh>
    <rPh sb="178" eb="180">
      <t>ゲンキン</t>
    </rPh>
    <rPh sb="181" eb="184">
      <t>ゼッタイテキ</t>
    </rPh>
    <rPh sb="185" eb="186">
      <t>スク</t>
    </rPh>
    <rPh sb="191" eb="193">
      <t>リュウドウ</t>
    </rPh>
    <rPh sb="193" eb="195">
      <t>フサイ</t>
    </rPh>
    <rPh sb="196" eb="198">
      <t>キギョウ</t>
    </rPh>
    <rPh sb="198" eb="199">
      <t>サイ</t>
    </rPh>
    <rPh sb="199" eb="201">
      <t>ショウカン</t>
    </rPh>
    <rPh sb="201" eb="202">
      <t>キン</t>
    </rPh>
    <rPh sb="206" eb="207">
      <t>オオ</t>
    </rPh>
    <rPh sb="211" eb="213">
      <t>ゲンイン</t>
    </rPh>
    <rPh sb="217" eb="219">
      <t>キギョウ</t>
    </rPh>
    <rPh sb="219" eb="220">
      <t>サイ</t>
    </rPh>
    <rPh sb="221" eb="223">
      <t>ショウカン</t>
    </rPh>
    <rPh sb="223" eb="224">
      <t>キン</t>
    </rPh>
    <rPh sb="230" eb="232">
      <t>ヘイセイ</t>
    </rPh>
    <rPh sb="234" eb="236">
      <t>ネンド</t>
    </rPh>
    <rPh sb="241" eb="243">
      <t>ジョジョ</t>
    </rPh>
    <rPh sb="244" eb="245">
      <t>ヘ</t>
    </rPh>
    <rPh sb="254" eb="256">
      <t>モクヒョウ</t>
    </rPh>
    <rPh sb="264" eb="266">
      <t>トウタツ</t>
    </rPh>
    <rPh sb="271" eb="273">
      <t>ソウトウ</t>
    </rPh>
    <rPh sb="274" eb="276">
      <t>ジカン</t>
    </rPh>
    <rPh sb="277" eb="278">
      <t>ヨウ</t>
    </rPh>
    <rPh sb="281" eb="282">
      <t>オモ</t>
    </rPh>
    <rPh sb="291" eb="293">
      <t>ケイヒ</t>
    </rPh>
    <rPh sb="293" eb="295">
      <t>カイシュウ</t>
    </rPh>
    <rPh sb="295" eb="296">
      <t>リツ</t>
    </rPh>
    <rPh sb="308" eb="309">
      <t>コ</t>
    </rPh>
    <rPh sb="314" eb="316">
      <t>テキセイ</t>
    </rPh>
    <rPh sb="317" eb="320">
      <t>シヨウリョウ</t>
    </rPh>
    <rPh sb="320" eb="322">
      <t>スイジュン</t>
    </rPh>
    <rPh sb="334" eb="336">
      <t>ジンコウ</t>
    </rPh>
    <rPh sb="336" eb="338">
      <t>ゲンショウ</t>
    </rPh>
    <rPh sb="339" eb="341">
      <t>セッスイ</t>
    </rPh>
    <rPh sb="341" eb="343">
      <t>キキ</t>
    </rPh>
    <rPh sb="344" eb="346">
      <t>フキュウ</t>
    </rPh>
    <rPh sb="350" eb="352">
      <t>コンゴ</t>
    </rPh>
    <rPh sb="352" eb="355">
      <t>シヨウリョウ</t>
    </rPh>
    <rPh sb="355" eb="357">
      <t>シュウニュウ</t>
    </rPh>
    <rPh sb="358" eb="360">
      <t>ゾウカ</t>
    </rPh>
    <rPh sb="361" eb="362">
      <t>ツヅ</t>
    </rPh>
    <rPh sb="364" eb="366">
      <t>ホショウ</t>
    </rPh>
    <rPh sb="370" eb="372">
      <t>オスイ</t>
    </rPh>
    <rPh sb="372" eb="374">
      <t>ショリ</t>
    </rPh>
    <rPh sb="374" eb="376">
      <t>ヒヨウ</t>
    </rPh>
    <rPh sb="381" eb="383">
      <t>サクゲン</t>
    </rPh>
    <rPh sb="384" eb="385">
      <t>ハカ</t>
    </rPh>
    <rPh sb="387" eb="389">
      <t>ゲンコウ</t>
    </rPh>
    <rPh sb="390" eb="392">
      <t>スイジュン</t>
    </rPh>
    <rPh sb="393" eb="395">
      <t>イジ</t>
    </rPh>
    <phoneticPr fontId="4"/>
  </si>
  <si>
    <t xml:space="preserve">・本市は昭和40年代から本格的に建設事業を開始してきたが、整備予定区域が広範囲に及ぶため、いまだ新規整備の途中にある。
・一方、事業開始当初に整備された下水道管渠が耐用年数（50年）を徐々に超え始めてきており、今後は管渠の維持管理・更新にも対応する必要がある。
・平成27年度は合流幹線の管渠更生工事を実施しているが、年度内に完成しなかったため、「③管渠改善率」は”0”となっている。
・管渠更新を実施しているものの、幹線管渠のわずかな部分の更新に留まっており、更新のスピードアップが必要である。
・今後は、新規整備も進めながら、維持管理、ストックマネジメントによる更新を実施していき、現在低い状況に留まっている「③管渠改善率」を向上させていく必要がある。
</t>
    <rPh sb="1" eb="2">
      <t>ホン</t>
    </rPh>
    <rPh sb="2" eb="3">
      <t>シ</t>
    </rPh>
    <rPh sb="4" eb="6">
      <t>ショウワ</t>
    </rPh>
    <rPh sb="8" eb="9">
      <t>ネン</t>
    </rPh>
    <rPh sb="9" eb="10">
      <t>ダイ</t>
    </rPh>
    <rPh sb="12" eb="15">
      <t>ホンカクテキ</t>
    </rPh>
    <rPh sb="16" eb="18">
      <t>ケンセツ</t>
    </rPh>
    <rPh sb="18" eb="20">
      <t>ジギョウ</t>
    </rPh>
    <rPh sb="21" eb="23">
      <t>カイシ</t>
    </rPh>
    <rPh sb="29" eb="31">
      <t>セイビ</t>
    </rPh>
    <rPh sb="31" eb="33">
      <t>ヨテイ</t>
    </rPh>
    <rPh sb="33" eb="35">
      <t>クイキ</t>
    </rPh>
    <rPh sb="36" eb="39">
      <t>コウハンイ</t>
    </rPh>
    <rPh sb="40" eb="41">
      <t>オヨ</t>
    </rPh>
    <rPh sb="48" eb="50">
      <t>シンキ</t>
    </rPh>
    <rPh sb="50" eb="52">
      <t>セイビ</t>
    </rPh>
    <rPh sb="53" eb="55">
      <t>トチュウ</t>
    </rPh>
    <rPh sb="61" eb="63">
      <t>イッポウ</t>
    </rPh>
    <rPh sb="64" eb="66">
      <t>ジギョウ</t>
    </rPh>
    <rPh sb="66" eb="68">
      <t>カイシ</t>
    </rPh>
    <rPh sb="68" eb="70">
      <t>トウショ</t>
    </rPh>
    <rPh sb="71" eb="73">
      <t>セイビ</t>
    </rPh>
    <rPh sb="76" eb="79">
      <t>ゲスイドウ</t>
    </rPh>
    <rPh sb="79" eb="81">
      <t>カンキョ</t>
    </rPh>
    <rPh sb="82" eb="84">
      <t>タイヨウ</t>
    </rPh>
    <rPh sb="84" eb="86">
      <t>ネンスウ</t>
    </rPh>
    <rPh sb="89" eb="90">
      <t>ネン</t>
    </rPh>
    <rPh sb="92" eb="94">
      <t>ジョジョ</t>
    </rPh>
    <rPh sb="95" eb="96">
      <t>コ</t>
    </rPh>
    <rPh sb="97" eb="98">
      <t>ハジ</t>
    </rPh>
    <rPh sb="105" eb="107">
      <t>コンゴ</t>
    </rPh>
    <rPh sb="108" eb="110">
      <t>カンキョ</t>
    </rPh>
    <rPh sb="111" eb="113">
      <t>イジ</t>
    </rPh>
    <rPh sb="113" eb="115">
      <t>カンリ</t>
    </rPh>
    <rPh sb="116" eb="118">
      <t>コウシン</t>
    </rPh>
    <rPh sb="120" eb="122">
      <t>タイオウ</t>
    </rPh>
    <rPh sb="124" eb="126">
      <t>ヒツヨウ</t>
    </rPh>
    <rPh sb="132" eb="134">
      <t>ヘイセイ</t>
    </rPh>
    <rPh sb="136" eb="138">
      <t>ネンド</t>
    </rPh>
    <rPh sb="139" eb="141">
      <t>ゴウリュウ</t>
    </rPh>
    <rPh sb="141" eb="143">
      <t>カンセン</t>
    </rPh>
    <rPh sb="144" eb="146">
      <t>カンキョ</t>
    </rPh>
    <rPh sb="146" eb="148">
      <t>コウセイ</t>
    </rPh>
    <rPh sb="148" eb="150">
      <t>コウジ</t>
    </rPh>
    <rPh sb="151" eb="153">
      <t>ジッシ</t>
    </rPh>
    <rPh sb="159" eb="162">
      <t>ネンドナイ</t>
    </rPh>
    <rPh sb="163" eb="165">
      <t>カンセイ</t>
    </rPh>
    <rPh sb="175" eb="177">
      <t>カンキョ</t>
    </rPh>
    <rPh sb="177" eb="179">
      <t>カイゼン</t>
    </rPh>
    <rPh sb="179" eb="180">
      <t>リツ</t>
    </rPh>
    <rPh sb="194" eb="196">
      <t>カンキョ</t>
    </rPh>
    <rPh sb="196" eb="198">
      <t>コウシン</t>
    </rPh>
    <rPh sb="199" eb="201">
      <t>ジッシ</t>
    </rPh>
    <rPh sb="209" eb="211">
      <t>カンセン</t>
    </rPh>
    <rPh sb="211" eb="213">
      <t>カンキョ</t>
    </rPh>
    <rPh sb="218" eb="220">
      <t>ブブン</t>
    </rPh>
    <rPh sb="221" eb="223">
      <t>コウシン</t>
    </rPh>
    <rPh sb="224" eb="225">
      <t>トド</t>
    </rPh>
    <rPh sb="231" eb="233">
      <t>コウシン</t>
    </rPh>
    <rPh sb="242" eb="244">
      <t>ヒツヨウ</t>
    </rPh>
    <rPh sb="250" eb="252">
      <t>コンゴ</t>
    </rPh>
    <rPh sb="254" eb="256">
      <t>シンキ</t>
    </rPh>
    <rPh sb="256" eb="258">
      <t>セイビ</t>
    </rPh>
    <rPh sb="259" eb="260">
      <t>スス</t>
    </rPh>
    <rPh sb="265" eb="267">
      <t>イジ</t>
    </rPh>
    <rPh sb="267" eb="269">
      <t>カンリ</t>
    </rPh>
    <rPh sb="283" eb="285">
      <t>コウシン</t>
    </rPh>
    <rPh sb="286" eb="288">
      <t>ジッシ</t>
    </rPh>
    <rPh sb="293" eb="295">
      <t>ゲンザイ</t>
    </rPh>
    <rPh sb="315" eb="317">
      <t>コウジョウ</t>
    </rPh>
    <rPh sb="322" eb="324">
      <t>ヒツヨウ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</si>
</sst>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03776"/>
        <c:axId val="100622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03776"/>
        <c:axId val="100622336"/>
      </c:lineChart>
      <c:dateAx>
        <c:axId val="10060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22336"/>
        <c:crosses val="autoZero"/>
        <c:auto val="1"/>
        <c:lblOffset val="100"/>
        <c:baseTimeUnit val="years"/>
      </c:dateAx>
      <c:valAx>
        <c:axId val="100622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0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08960"/>
        <c:axId val="10083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08960"/>
        <c:axId val="100831616"/>
      </c:lineChart>
      <c:dateAx>
        <c:axId val="100808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31616"/>
        <c:crosses val="autoZero"/>
        <c:auto val="1"/>
        <c:lblOffset val="100"/>
        <c:baseTimeUnit val="years"/>
      </c:dateAx>
      <c:valAx>
        <c:axId val="10083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08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70016"/>
        <c:axId val="10087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70016"/>
        <c:axId val="100872192"/>
      </c:lineChart>
      <c:dateAx>
        <c:axId val="10087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72192"/>
        <c:crosses val="autoZero"/>
        <c:auto val="1"/>
        <c:lblOffset val="100"/>
        <c:baseTimeUnit val="years"/>
      </c:dateAx>
      <c:valAx>
        <c:axId val="10087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7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104.83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52544"/>
        <c:axId val="10065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52544"/>
        <c:axId val="100654464"/>
      </c:lineChart>
      <c:dateAx>
        <c:axId val="10065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654464"/>
        <c:crosses val="autoZero"/>
        <c:auto val="1"/>
        <c:lblOffset val="100"/>
        <c:baseTimeUnit val="years"/>
      </c:dateAx>
      <c:valAx>
        <c:axId val="10065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5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96512"/>
        <c:axId val="100498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96512"/>
        <c:axId val="100498432"/>
      </c:lineChart>
      <c:dateAx>
        <c:axId val="10049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498432"/>
        <c:crosses val="autoZero"/>
        <c:auto val="1"/>
        <c:lblOffset val="100"/>
        <c:baseTimeUnit val="years"/>
      </c:dateAx>
      <c:valAx>
        <c:axId val="100498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49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38496"/>
        <c:axId val="10094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38496"/>
        <c:axId val="100940416"/>
      </c:lineChart>
      <c:dateAx>
        <c:axId val="10093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940416"/>
        <c:crosses val="autoZero"/>
        <c:auto val="1"/>
        <c:lblOffset val="100"/>
        <c:baseTimeUnit val="years"/>
      </c:dateAx>
      <c:valAx>
        <c:axId val="10094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93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68704"/>
        <c:axId val="100974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8704"/>
        <c:axId val="100974976"/>
      </c:lineChart>
      <c:dateAx>
        <c:axId val="10096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974976"/>
        <c:crosses val="autoZero"/>
        <c:auto val="1"/>
        <c:lblOffset val="100"/>
        <c:baseTimeUnit val="years"/>
      </c:dateAx>
      <c:valAx>
        <c:axId val="100974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968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13760"/>
        <c:axId val="10102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13760"/>
        <c:axId val="101024128"/>
      </c:lineChart>
      <c:dateAx>
        <c:axId val="10101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024128"/>
        <c:crosses val="autoZero"/>
        <c:auto val="1"/>
        <c:lblOffset val="100"/>
        <c:baseTimeUnit val="years"/>
      </c:dateAx>
      <c:valAx>
        <c:axId val="10102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01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829.01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48320"/>
        <c:axId val="10105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845.86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48320"/>
        <c:axId val="101050240"/>
      </c:lineChart>
      <c:dateAx>
        <c:axId val="10104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050240"/>
        <c:crosses val="autoZero"/>
        <c:auto val="1"/>
        <c:lblOffset val="100"/>
        <c:baseTimeUnit val="years"/>
      </c:dateAx>
      <c:valAx>
        <c:axId val="10105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04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91328"/>
        <c:axId val="10070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1328"/>
        <c:axId val="100701696"/>
      </c:lineChart>
      <c:dateAx>
        <c:axId val="100691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01696"/>
        <c:crosses val="autoZero"/>
        <c:auto val="1"/>
        <c:lblOffset val="100"/>
        <c:baseTimeUnit val="years"/>
      </c:dateAx>
      <c:valAx>
        <c:axId val="10070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691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3328"/>
        <c:axId val="100725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143.15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3328"/>
        <c:axId val="100725504"/>
      </c:lineChart>
      <c:dateAx>
        <c:axId val="100723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25504"/>
        <c:crosses val="autoZero"/>
        <c:auto val="1"/>
        <c:lblOffset val="100"/>
        <c:baseTimeUnit val="years"/>
      </c:dateAx>
      <c:valAx>
        <c:axId val="100725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723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50" zoomScaleNormal="50" workbookViewId="0">
      <selection activeCell="BA58" sqref="BA58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加古川市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Ac1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269555</v>
      </c>
      <c r="AM8" s="64"/>
      <c r="AN8" s="64"/>
      <c r="AO8" s="64"/>
      <c r="AP8" s="64"/>
      <c r="AQ8" s="64"/>
      <c r="AR8" s="64"/>
      <c r="AS8" s="64"/>
      <c r="AT8" s="63">
        <f>データ!S6</f>
        <v>138.47999999999999</v>
      </c>
      <c r="AU8" s="63"/>
      <c r="AV8" s="63"/>
      <c r="AW8" s="63"/>
      <c r="AX8" s="63"/>
      <c r="AY8" s="63"/>
      <c r="AZ8" s="63"/>
      <c r="BA8" s="63"/>
      <c r="BB8" s="63">
        <f>データ!T6</f>
        <v>1946.53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46.16</v>
      </c>
      <c r="J10" s="63"/>
      <c r="K10" s="63"/>
      <c r="L10" s="63"/>
      <c r="M10" s="63"/>
      <c r="N10" s="63"/>
      <c r="O10" s="63"/>
      <c r="P10" s="63">
        <f>データ!O6</f>
        <v>87.54</v>
      </c>
      <c r="Q10" s="63"/>
      <c r="R10" s="63"/>
      <c r="S10" s="63"/>
      <c r="T10" s="63"/>
      <c r="U10" s="63"/>
      <c r="V10" s="63"/>
      <c r="W10" s="63">
        <f>データ!P6</f>
        <v>85.7</v>
      </c>
      <c r="X10" s="63"/>
      <c r="Y10" s="63"/>
      <c r="Z10" s="63"/>
      <c r="AA10" s="63"/>
      <c r="AB10" s="63"/>
      <c r="AC10" s="63"/>
      <c r="AD10" s="64">
        <f>データ!Q6</f>
        <v>2484</v>
      </c>
      <c r="AE10" s="64"/>
      <c r="AF10" s="64"/>
      <c r="AG10" s="64"/>
      <c r="AH10" s="64"/>
      <c r="AI10" s="64"/>
      <c r="AJ10" s="64"/>
      <c r="AK10" s="2"/>
      <c r="AL10" s="64">
        <f>データ!U6</f>
        <v>235189</v>
      </c>
      <c r="AM10" s="64"/>
      <c r="AN10" s="64"/>
      <c r="AO10" s="64"/>
      <c r="AP10" s="64"/>
      <c r="AQ10" s="64"/>
      <c r="AR10" s="64"/>
      <c r="AS10" s="64"/>
      <c r="AT10" s="63">
        <f>データ!V6</f>
        <v>36.729999999999997</v>
      </c>
      <c r="AU10" s="63"/>
      <c r="AV10" s="63"/>
      <c r="AW10" s="63"/>
      <c r="AX10" s="63"/>
      <c r="AY10" s="63"/>
      <c r="AZ10" s="63"/>
      <c r="BA10" s="63"/>
      <c r="BB10" s="63">
        <f>データ!W6</f>
        <v>6403.19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282103</v>
      </c>
      <c r="D6" s="31">
        <f t="shared" si="3"/>
        <v>46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兵庫県　加古川市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Ac1</v>
      </c>
      <c r="M6" s="32" t="str">
        <f t="shared" si="3"/>
        <v>-</v>
      </c>
      <c r="N6" s="32">
        <f t="shared" si="3"/>
        <v>46.16</v>
      </c>
      <c r="O6" s="32">
        <f t="shared" si="3"/>
        <v>87.54</v>
      </c>
      <c r="P6" s="32">
        <f t="shared" si="3"/>
        <v>85.7</v>
      </c>
      <c r="Q6" s="32">
        <f t="shared" si="3"/>
        <v>2484</v>
      </c>
      <c r="R6" s="32">
        <f t="shared" si="3"/>
        <v>269555</v>
      </c>
      <c r="S6" s="32">
        <f t="shared" si="3"/>
        <v>138.47999999999999</v>
      </c>
      <c r="T6" s="32">
        <f t="shared" si="3"/>
        <v>1946.53</v>
      </c>
      <c r="U6" s="32">
        <f t="shared" si="3"/>
        <v>235189</v>
      </c>
      <c r="V6" s="32">
        <f t="shared" si="3"/>
        <v>36.729999999999997</v>
      </c>
      <c r="W6" s="32">
        <f t="shared" si="3"/>
        <v>6403.19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 t="str">
        <f t="shared" si="4"/>
        <v>-</v>
      </c>
      <c r="AB6" s="33">
        <f t="shared" si="4"/>
        <v>104.83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 t="str">
        <f t="shared" si="4"/>
        <v>-</v>
      </c>
      <c r="AG6" s="33">
        <f t="shared" si="4"/>
        <v>106.67</v>
      </c>
      <c r="AH6" s="32" t="str">
        <f>IF(AH7="","",IF(AH7="-","【-】","【"&amp;SUBSTITUTE(TEXT(AH7,"#,##0.00"),"-","△")&amp;"】"))</f>
        <v>【108.23】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3" t="str">
        <f t="shared" si="5"/>
        <v>-</v>
      </c>
      <c r="AM6" s="32">
        <f t="shared" si="5"/>
        <v>0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 t="str">
        <f t="shared" si="5"/>
        <v>-</v>
      </c>
      <c r="AR6" s="33">
        <f t="shared" si="5"/>
        <v>12.51</v>
      </c>
      <c r="AS6" s="32" t="str">
        <f>IF(AS7="","",IF(AS7="-","【-】","【"&amp;SUBSTITUTE(TEXT(AS7,"#,##0.00"),"-","△")&amp;"】"))</f>
        <v>【4.45】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 t="str">
        <f t="shared" si="6"/>
        <v>-</v>
      </c>
      <c r="AX6" s="33">
        <f t="shared" si="6"/>
        <v>25.98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 t="str">
        <f t="shared" si="6"/>
        <v>-</v>
      </c>
      <c r="BC6" s="33">
        <f t="shared" si="6"/>
        <v>54.09</v>
      </c>
      <c r="BD6" s="32" t="str">
        <f>IF(BD7="","",IF(BD7="-","【-】","【"&amp;SUBSTITUTE(TEXT(BD7,"#,##0.00"),"-","△")&amp;"】"))</f>
        <v>【57.41】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 t="str">
        <f t="shared" si="7"/>
        <v>-</v>
      </c>
      <c r="BI6" s="33">
        <f t="shared" si="7"/>
        <v>829.01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 t="str">
        <f t="shared" si="7"/>
        <v>-</v>
      </c>
      <c r="BN6" s="33">
        <f t="shared" si="7"/>
        <v>845.86</v>
      </c>
      <c r="BO6" s="32" t="str">
        <f>IF(BO7="","",IF(BO7="-","【-】","【"&amp;SUBSTITUTE(TEXT(BO7,"#,##0.00"),"-","△")&amp;"】"))</f>
        <v>【763.62】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 t="str">
        <f t="shared" si="8"/>
        <v>-</v>
      </c>
      <c r="BT6" s="33">
        <f t="shared" si="8"/>
        <v>111.68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 t="str">
        <f t="shared" si="8"/>
        <v>-</v>
      </c>
      <c r="BY6" s="33">
        <f t="shared" si="8"/>
        <v>101.88</v>
      </c>
      <c r="BZ6" s="32" t="str">
        <f>IF(BZ7="","",IF(BZ7="-","【-】","【"&amp;SUBSTITUTE(TEXT(BZ7,"#,##0.00"),"-","△")&amp;"】"))</f>
        <v>【98.53】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 t="str">
        <f t="shared" si="9"/>
        <v>-</v>
      </c>
      <c r="CE6" s="33">
        <f t="shared" si="9"/>
        <v>139.74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 t="str">
        <f t="shared" si="9"/>
        <v>-</v>
      </c>
      <c r="CJ6" s="33">
        <f t="shared" si="9"/>
        <v>143.15</v>
      </c>
      <c r="CK6" s="32" t="str">
        <f>IF(CK7="","",IF(CK7="-","【-】","【"&amp;SUBSTITUTE(TEXT(CK7,"#,##0.00"),"-","△")&amp;"】"))</f>
        <v>【139.70】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 t="str">
        <f t="shared" si="10"/>
        <v>-</v>
      </c>
      <c r="CU6" s="33">
        <f t="shared" si="10"/>
        <v>62.5</v>
      </c>
      <c r="CV6" s="32" t="str">
        <f>IF(CV7="","",IF(CV7="-","【-】","【"&amp;SUBSTITUTE(TEXT(CV7,"#,##0.00"),"-","△")&amp;"】"))</f>
        <v>【60.01】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 t="str">
        <f t="shared" si="11"/>
        <v>-</v>
      </c>
      <c r="DA6" s="33">
        <f t="shared" si="11"/>
        <v>95.81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 t="str">
        <f t="shared" si="11"/>
        <v>-</v>
      </c>
      <c r="DF6" s="33">
        <f t="shared" si="11"/>
        <v>93.88</v>
      </c>
      <c r="DG6" s="32" t="str">
        <f>IF(DG7="","",IF(DG7="-","【-】","【"&amp;SUBSTITUTE(TEXT(DG7,"#,##0.00"),"-","△")&amp;"】"))</f>
        <v>【94.73】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 t="str">
        <f t="shared" si="12"/>
        <v>-</v>
      </c>
      <c r="DL6" s="33">
        <f t="shared" si="12"/>
        <v>3.58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 t="str">
        <f t="shared" si="12"/>
        <v>-</v>
      </c>
      <c r="DQ6" s="33">
        <f t="shared" si="12"/>
        <v>29.48</v>
      </c>
      <c r="DR6" s="32" t="str">
        <f>IF(DR7="","",IF(DR7="-","【-】","【"&amp;SUBSTITUTE(TEXT(DR7,"#,##0.00"),"-","△")&amp;"】"))</f>
        <v>【36.85】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3" t="str">
        <f t="shared" si="13"/>
        <v>-</v>
      </c>
      <c r="DW6" s="33">
        <f t="shared" si="13"/>
        <v>0.11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3" t="str">
        <f t="shared" si="13"/>
        <v>-</v>
      </c>
      <c r="EB6" s="33">
        <f t="shared" si="13"/>
        <v>3.89</v>
      </c>
      <c r="EC6" s="32" t="str">
        <f>IF(EC7="","",IF(EC7="-","【-】","【"&amp;SUBSTITUTE(TEXT(EC7,"#,##0.00"),"-","△")&amp;"】"))</f>
        <v>【4.56】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>
        <f t="shared" si="14"/>
        <v>0.12</v>
      </c>
      <c r="EN6" s="32" t="str">
        <f>IF(EN7="","",IF(EN7="-","【-】","【"&amp;SUBSTITUTE(TEXT(EN7,"#,##0.00"),"-","△")&amp;"】"))</f>
        <v>【0.23】</v>
      </c>
    </row>
    <row r="7" spans="1:147" s="34" customFormat="1">
      <c r="A7" s="26"/>
      <c r="B7" s="35">
        <v>2015</v>
      </c>
      <c r="C7" s="35">
        <v>282103</v>
      </c>
      <c r="D7" s="35">
        <v>46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46.16</v>
      </c>
      <c r="O7" s="36">
        <v>87.54</v>
      </c>
      <c r="P7" s="36">
        <v>85.7</v>
      </c>
      <c r="Q7" s="36">
        <v>2484</v>
      </c>
      <c r="R7" s="36">
        <v>269555</v>
      </c>
      <c r="S7" s="36">
        <v>138.47999999999999</v>
      </c>
      <c r="T7" s="36">
        <v>1946.53</v>
      </c>
      <c r="U7" s="36">
        <v>235189</v>
      </c>
      <c r="V7" s="36">
        <v>36.729999999999997</v>
      </c>
      <c r="W7" s="36">
        <v>6403.19</v>
      </c>
      <c r="X7" s="36" t="s">
        <v>101</v>
      </c>
      <c r="Y7" s="36" t="s">
        <v>101</v>
      </c>
      <c r="Z7" s="36" t="s">
        <v>101</v>
      </c>
      <c r="AA7" s="36" t="s">
        <v>101</v>
      </c>
      <c r="AB7" s="36">
        <v>104.83</v>
      </c>
      <c r="AC7" s="36" t="s">
        <v>101</v>
      </c>
      <c r="AD7" s="36" t="s">
        <v>101</v>
      </c>
      <c r="AE7" s="36" t="s">
        <v>101</v>
      </c>
      <c r="AF7" s="36" t="s">
        <v>101</v>
      </c>
      <c r="AG7" s="36">
        <v>106.67</v>
      </c>
      <c r="AH7" s="36">
        <v>108.23</v>
      </c>
      <c r="AI7" s="36" t="s">
        <v>101</v>
      </c>
      <c r="AJ7" s="36" t="s">
        <v>101</v>
      </c>
      <c r="AK7" s="36" t="s">
        <v>101</v>
      </c>
      <c r="AL7" s="36" t="s">
        <v>101</v>
      </c>
      <c r="AM7" s="36">
        <v>0</v>
      </c>
      <c r="AN7" s="36" t="s">
        <v>101</v>
      </c>
      <c r="AO7" s="36" t="s">
        <v>101</v>
      </c>
      <c r="AP7" s="36" t="s">
        <v>101</v>
      </c>
      <c r="AQ7" s="36" t="s">
        <v>101</v>
      </c>
      <c r="AR7" s="36">
        <v>12.51</v>
      </c>
      <c r="AS7" s="36">
        <v>4.45</v>
      </c>
      <c r="AT7" s="36" t="s">
        <v>101</v>
      </c>
      <c r="AU7" s="36" t="s">
        <v>101</v>
      </c>
      <c r="AV7" s="36" t="s">
        <v>101</v>
      </c>
      <c r="AW7" s="36" t="s">
        <v>101</v>
      </c>
      <c r="AX7" s="36">
        <v>25.98</v>
      </c>
      <c r="AY7" s="36" t="s">
        <v>101</v>
      </c>
      <c r="AZ7" s="36" t="s">
        <v>101</v>
      </c>
      <c r="BA7" s="36" t="s">
        <v>101</v>
      </c>
      <c r="BB7" s="36" t="s">
        <v>101</v>
      </c>
      <c r="BC7" s="36">
        <v>54.09</v>
      </c>
      <c r="BD7" s="36">
        <v>57.41</v>
      </c>
      <c r="BE7" s="36" t="s">
        <v>101</v>
      </c>
      <c r="BF7" s="36" t="s">
        <v>101</v>
      </c>
      <c r="BG7" s="36" t="s">
        <v>101</v>
      </c>
      <c r="BH7" s="36" t="s">
        <v>101</v>
      </c>
      <c r="BI7" s="36">
        <v>829.01</v>
      </c>
      <c r="BJ7" s="36" t="s">
        <v>101</v>
      </c>
      <c r="BK7" s="36" t="s">
        <v>101</v>
      </c>
      <c r="BL7" s="36" t="s">
        <v>101</v>
      </c>
      <c r="BM7" s="36" t="s">
        <v>101</v>
      </c>
      <c r="BN7" s="36">
        <v>845.86</v>
      </c>
      <c r="BO7" s="36">
        <v>763.62</v>
      </c>
      <c r="BP7" s="36" t="s">
        <v>101</v>
      </c>
      <c r="BQ7" s="36" t="s">
        <v>101</v>
      </c>
      <c r="BR7" s="36" t="s">
        <v>101</v>
      </c>
      <c r="BS7" s="36" t="s">
        <v>101</v>
      </c>
      <c r="BT7" s="36">
        <v>111.68</v>
      </c>
      <c r="BU7" s="36" t="s">
        <v>101</v>
      </c>
      <c r="BV7" s="36" t="s">
        <v>101</v>
      </c>
      <c r="BW7" s="36" t="s">
        <v>101</v>
      </c>
      <c r="BX7" s="36" t="s">
        <v>101</v>
      </c>
      <c r="BY7" s="36">
        <v>101.88</v>
      </c>
      <c r="BZ7" s="36">
        <v>98.53</v>
      </c>
      <c r="CA7" s="36" t="s">
        <v>101</v>
      </c>
      <c r="CB7" s="36" t="s">
        <v>101</v>
      </c>
      <c r="CC7" s="36" t="s">
        <v>101</v>
      </c>
      <c r="CD7" s="36" t="s">
        <v>101</v>
      </c>
      <c r="CE7" s="36">
        <v>139.74</v>
      </c>
      <c r="CF7" s="36" t="s">
        <v>101</v>
      </c>
      <c r="CG7" s="36" t="s">
        <v>101</v>
      </c>
      <c r="CH7" s="36" t="s">
        <v>101</v>
      </c>
      <c r="CI7" s="36" t="s">
        <v>101</v>
      </c>
      <c r="CJ7" s="36">
        <v>143.15</v>
      </c>
      <c r="CK7" s="36">
        <v>139.69999999999999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 t="s">
        <v>101</v>
      </c>
      <c r="CR7" s="36" t="s">
        <v>101</v>
      </c>
      <c r="CS7" s="36" t="s">
        <v>101</v>
      </c>
      <c r="CT7" s="36" t="s">
        <v>101</v>
      </c>
      <c r="CU7" s="36">
        <v>62.5</v>
      </c>
      <c r="CV7" s="36">
        <v>60.01</v>
      </c>
      <c r="CW7" s="36" t="s">
        <v>101</v>
      </c>
      <c r="CX7" s="36" t="s">
        <v>101</v>
      </c>
      <c r="CY7" s="36" t="s">
        <v>101</v>
      </c>
      <c r="CZ7" s="36" t="s">
        <v>101</v>
      </c>
      <c r="DA7" s="36">
        <v>95.81</v>
      </c>
      <c r="DB7" s="36" t="s">
        <v>101</v>
      </c>
      <c r="DC7" s="36" t="s">
        <v>101</v>
      </c>
      <c r="DD7" s="36" t="s">
        <v>101</v>
      </c>
      <c r="DE7" s="36" t="s">
        <v>101</v>
      </c>
      <c r="DF7" s="36">
        <v>93.88</v>
      </c>
      <c r="DG7" s="36">
        <v>94.73</v>
      </c>
      <c r="DH7" s="36" t="s">
        <v>101</v>
      </c>
      <c r="DI7" s="36" t="s">
        <v>101</v>
      </c>
      <c r="DJ7" s="36" t="s">
        <v>101</v>
      </c>
      <c r="DK7" s="36" t="s">
        <v>101</v>
      </c>
      <c r="DL7" s="36">
        <v>3.58</v>
      </c>
      <c r="DM7" s="36" t="s">
        <v>101</v>
      </c>
      <c r="DN7" s="36" t="s">
        <v>101</v>
      </c>
      <c r="DO7" s="36" t="s">
        <v>101</v>
      </c>
      <c r="DP7" s="36" t="s">
        <v>101</v>
      </c>
      <c r="DQ7" s="36">
        <v>29.48</v>
      </c>
      <c r="DR7" s="36">
        <v>36.85</v>
      </c>
      <c r="DS7" s="36" t="s">
        <v>101</v>
      </c>
      <c r="DT7" s="36" t="s">
        <v>101</v>
      </c>
      <c r="DU7" s="36" t="s">
        <v>101</v>
      </c>
      <c r="DV7" s="36" t="s">
        <v>101</v>
      </c>
      <c r="DW7" s="36">
        <v>0.11</v>
      </c>
      <c r="DX7" s="36" t="s">
        <v>101</v>
      </c>
      <c r="DY7" s="36" t="s">
        <v>101</v>
      </c>
      <c r="DZ7" s="36" t="s">
        <v>101</v>
      </c>
      <c r="EA7" s="36" t="s">
        <v>101</v>
      </c>
      <c r="EB7" s="36">
        <v>3.89</v>
      </c>
      <c r="EC7" s="36">
        <v>4.5599999999999996</v>
      </c>
      <c r="ED7" s="36" t="s">
        <v>101</v>
      </c>
      <c r="EE7" s="36" t="s">
        <v>101</v>
      </c>
      <c r="EF7" s="36" t="s">
        <v>101</v>
      </c>
      <c r="EG7" s="36" t="s">
        <v>101</v>
      </c>
      <c r="EH7" s="36">
        <v>0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>
        <v>0.12</v>
      </c>
      <c r="EN7" s="36">
        <v>0.23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兵庫県</cp:lastModifiedBy>
  <cp:lastPrinted>2017-02-14T08:36:05Z</cp:lastPrinted>
  <dcterms:created xsi:type="dcterms:W3CDTF">2017-02-08T02:36:37Z</dcterms:created>
  <dcterms:modified xsi:type="dcterms:W3CDTF">2017-02-20T07:01:28Z</dcterms:modified>
  <cp:category/>
</cp:coreProperties>
</file>