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<sst xmlns="http://schemas.openxmlformats.org/spreadsheetml/2006/main" count="217" uniqueCount="106">
  <si>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</si>
  <si>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</si>
  <si>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</si>
  <si>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</si>
  <si>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</si>
  <si>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</si>
  <si>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</si>
  <si>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</si>
  <si>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</si>
  <si>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</si>
  <si>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</si>
  <si>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</si>
  <si>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</si>
  <si>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</si>
  <si>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</si>
  <si>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</si>
  <si>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</si>
  <si>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</si>
  <si>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</si>
  <si>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</si>
  <si>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</si>
  <si>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</si>
  <si>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</si>
  <si>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</si>
  <si>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</si>
  <si>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</si>
  <si>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</si>
  <si>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</si>
  <si>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</si>
  <si>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</si>
  <si>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</si>
  <si>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</si>
  <si>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</si>
  <si>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</si>
  <si>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</si>
  <si>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</si>
  <si>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</si>
  <si>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</si>
  <si>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</si>
  <si>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</si>
  <si>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</si>
  <si>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</si>
  <si>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</si>
  <si>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</si>
  <si>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</si>
  <si>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</si>
  <si>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</si>
  <si>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</si>
  <si>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</si>
  <si>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</si>
  <si>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</si>
  <si>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</si>
  <si>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</si>
  <si>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</si>
  <si>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</si>
  <si>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</si>
  <si>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</si>
  <si>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</si>
  <si>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</si>
  <si>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</si>
  <si>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</si>
  <si>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</si>
  <si>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</si>
  <si>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</si>
  <si>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</si>
  <si>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</si>
  <si>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</si>
  <si>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</si>
  <si>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</si>
  <si>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</si>
  <si>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</si>
  <si>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</si>
  <si>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</si>
  <si>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</si>
  <si>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</si>
  <si>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</si>
  <si>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</si>
  <si>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</si>
  <si>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</si>
  <si>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</si>
  <si>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</si>
  <si>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</si>
  <si>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</si>
  <si>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</si>
  <si>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</si>
  <si>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</si>
  <si>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</si>
  <si>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</si>
  <si>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</si>
  <si>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</si>
  <si>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</si>
  <si>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</si>
  <si>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加古川市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</si>
  <si>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</si>
  <si>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</si>
  <si>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</si>
  <si>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</si>
  <si>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</si>
  <si>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</si>
  <si>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</si>
  <si>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</si>
  <si>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</si>
  <si>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</si>
  <si>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・平成27年度は一部の指標を除き「類似団体平均値」や「全国平均」よりも良好な数値を示しており、平成26年度に引き続き経営の健全性及び効率性は保たれていると判断できる。
・「④企業債残高対給水収益比率」は全国・類団平均値をそれぞれ下回っているものの、近年の浄水場・水源地の更新工事による大規模投資の影響で、比率が上昇（悪化）傾向にある。平成28年度以降も引き続き各施設の更新が控えており、今後も企業債残高の増加による収益比率の上昇が見込まれる。
・給水に係るコストを算出した「⑥給水原価」が逓増している理由は、更新が完了した施設の減価償却費が増加したことによるものである。施設の更新は今後も継続して実施するため、現状のままでは「⑤料金回収率」が100％を切る見込みである。減価償却費以外のコスト削減に取り組む必要がある。
・水道施設の配水能力をどの程度利用しているかを示す「⑦施設利用率」や、浄水処理をした水道水のうちお客さまから料金として頂いている割合を示す「⑧有収率」が、平均値を大きく上回っており、効率的な施設管理がなされていると考えられる。引き続き高い水準を保つためにも、漏水調査の実施や老朽管の布設替えなどに重点的に投資を行っていく。
</t>
    <rPh sb="1" eb="3">
      <t>ヘイセイ</t>
    </rPh>
    <rPh sb="5" eb="7">
      <t>ネンド</t>
    </rPh>
    <rPh sb="8" eb="10">
      <t>イチブ</t>
    </rPh>
    <rPh sb="11" eb="13">
      <t>シヒョウ</t>
    </rPh>
    <rPh sb="14" eb="15">
      <t>ノゾ</t>
    </rPh>
    <rPh sb="17" eb="19">
      <t>ルイジ</t>
    </rPh>
    <rPh sb="19" eb="21">
      <t>ダンタイ</t>
    </rPh>
    <rPh sb="21" eb="23">
      <t>ヘイキン</t>
    </rPh>
    <rPh sb="23" eb="24">
      <t>アタイ</t>
    </rPh>
    <rPh sb="27" eb="29">
      <t>ゼンコク</t>
    </rPh>
    <rPh sb="29" eb="31">
      <t>ヘイキン</t>
    </rPh>
    <rPh sb="35" eb="37">
      <t>リョウコウ</t>
    </rPh>
    <rPh sb="38" eb="40">
      <t>スウチ</t>
    </rPh>
    <rPh sb="41" eb="42">
      <t>シメ</t>
    </rPh>
    <rPh sb="47" eb="49">
      <t>ヘイセイ</t>
    </rPh>
    <rPh sb="51" eb="53">
      <t>ネンド</t>
    </rPh>
    <rPh sb="54" eb="55">
      <t>ヒ</t>
    </rPh>
    <rPh sb="56" eb="57">
      <t>ツヅ</t>
    </rPh>
    <rPh sb="58" eb="60">
      <t>ケイエイ</t>
    </rPh>
    <rPh sb="61" eb="64">
      <t>ケンゼンセイ</t>
    </rPh>
    <rPh sb="64" eb="65">
      <t>オヨ</t>
    </rPh>
    <rPh sb="66" eb="69">
      <t>コウリツセイ</t>
    </rPh>
    <rPh sb="70" eb="71">
      <t>タモ</t>
    </rPh>
    <rPh sb="77" eb="79">
      <t>ハンダン</t>
    </rPh>
    <rPh sb="88" eb="90">
      <t>キギョウ</t>
    </rPh>
    <rPh sb="90" eb="91">
      <t>サイ</t>
    </rPh>
    <rPh sb="91" eb="93">
      <t>ザンダカ</t>
    </rPh>
    <rPh sb="93" eb="94">
      <t>タイ</t>
    </rPh>
    <rPh sb="94" eb="96">
      <t>キュウスイ</t>
    </rPh>
    <rPh sb="96" eb="98">
      <t>シュウエキ</t>
    </rPh>
    <rPh sb="98" eb="100">
      <t>ヒリツ</t>
    </rPh>
    <rPh sb="102" eb="104">
      <t>ゼンコク</t>
    </rPh>
    <rPh sb="105" eb="106">
      <t>ルイ</t>
    </rPh>
    <rPh sb="106" eb="107">
      <t>ダン</t>
    </rPh>
    <rPh sb="125" eb="127">
      <t>キンネン</t>
    </rPh>
    <rPh sb="128" eb="131">
      <t>ジョウスイジョウ</t>
    </rPh>
    <rPh sb="132" eb="135">
      <t>スイゲンチ</t>
    </rPh>
    <rPh sb="136" eb="138">
      <t>コウシン</t>
    </rPh>
    <rPh sb="138" eb="140">
      <t>コウジ</t>
    </rPh>
    <rPh sb="143" eb="146">
      <t>ダイキボ</t>
    </rPh>
    <rPh sb="146" eb="148">
      <t>トウシ</t>
    </rPh>
    <rPh sb="149" eb="151">
      <t>エイキョウ</t>
    </rPh>
    <rPh sb="153" eb="155">
      <t>ヒリツ</t>
    </rPh>
    <rPh sb="156" eb="158">
      <t>ジョウショウ</t>
    </rPh>
    <rPh sb="159" eb="161">
      <t>アッカ</t>
    </rPh>
    <rPh sb="162" eb="164">
      <t>ケイコウ</t>
    </rPh>
    <rPh sb="168" eb="170">
      <t>ヘイセイ</t>
    </rPh>
    <rPh sb="172" eb="174">
      <t>ネンド</t>
    </rPh>
    <rPh sb="174" eb="176">
      <t>イコウ</t>
    </rPh>
    <rPh sb="177" eb="178">
      <t>ヒ</t>
    </rPh>
    <rPh sb="179" eb="180">
      <t>ツヅ</t>
    </rPh>
    <rPh sb="181" eb="182">
      <t>カク</t>
    </rPh>
    <rPh sb="182" eb="184">
      <t>シセツ</t>
    </rPh>
    <rPh sb="185" eb="187">
      <t>コウシン</t>
    </rPh>
    <rPh sb="188" eb="189">
      <t>ヒカ</t>
    </rPh>
    <rPh sb="194" eb="196">
      <t>コンゴ</t>
    </rPh>
    <rPh sb="197" eb="199">
      <t>キギョウ</t>
    </rPh>
    <rPh sb="199" eb="200">
      <t>サイ</t>
    </rPh>
    <rPh sb="200" eb="202">
      <t>ザンダカ</t>
    </rPh>
    <rPh sb="203" eb="205">
      <t>ゾウカ</t>
    </rPh>
    <rPh sb="208" eb="210">
      <t>シュウエキ</t>
    </rPh>
    <rPh sb="210" eb="212">
      <t>ヒリツ</t>
    </rPh>
    <rPh sb="213" eb="215">
      <t>ジョウショウ</t>
    </rPh>
    <rPh sb="216" eb="218">
      <t>ミコ</t>
    </rPh>
    <rPh sb="246" eb="248">
      <t>テイゾウ</t>
    </rPh>
    <rPh sb="252" eb="254">
      <t>リユウ</t>
    </rPh>
    <rPh sb="256" eb="258">
      <t>コウシン</t>
    </rPh>
    <rPh sb="259" eb="261">
      <t>カンリョウ</t>
    </rPh>
    <rPh sb="263" eb="265">
      <t>シセツ</t>
    </rPh>
    <rPh sb="270" eb="271">
      <t>ヒ</t>
    </rPh>
    <rPh sb="272" eb="274">
      <t>ゾウカ</t>
    </rPh>
    <rPh sb="307" eb="309">
      <t>ゲンジョウ</t>
    </rPh>
    <rPh sb="351" eb="352">
      <t>ト</t>
    </rPh>
    <rPh sb="353" eb="354">
      <t>ク</t>
    </rPh>
    <rPh sb="355" eb="357">
      <t>ヒツヨウ</t>
    </rPh>
    <rPh sb="364" eb="366">
      <t>スイドウ</t>
    </rPh>
    <rPh sb="366" eb="368">
      <t>シセツ</t>
    </rPh>
    <rPh sb="369" eb="371">
      <t>ハイスイ</t>
    </rPh>
    <rPh sb="371" eb="373">
      <t>ノウリョク</t>
    </rPh>
    <rPh sb="376" eb="378">
      <t>テイド</t>
    </rPh>
    <rPh sb="378" eb="380">
      <t>リヨウ</t>
    </rPh>
    <rPh sb="386" eb="387">
      <t>シメ</t>
    </rPh>
    <rPh sb="390" eb="392">
      <t>シセツ</t>
    </rPh>
    <rPh sb="392" eb="394">
      <t>リヨウ</t>
    </rPh>
    <rPh sb="394" eb="395">
      <t>リツ</t>
    </rPh>
    <rPh sb="398" eb="400">
      <t>ジョウスイ</t>
    </rPh>
    <rPh sb="400" eb="402">
      <t>ショリ</t>
    </rPh>
    <rPh sb="405" eb="407">
      <t>スイドウ</t>
    </rPh>
    <rPh sb="407" eb="408">
      <t>スイ</t>
    </rPh>
    <rPh sb="417" eb="419">
      <t>リョウキン</t>
    </rPh>
    <rPh sb="422" eb="423">
      <t>イタダ</t>
    </rPh>
    <rPh sb="427" eb="429">
      <t>ワリアイ</t>
    </rPh>
    <rPh sb="430" eb="431">
      <t>シメ</t>
    </rPh>
    <rPh sb="434" eb="436">
      <t>ユウシュウ</t>
    </rPh>
    <rPh sb="436" eb="437">
      <t>リツ</t>
    </rPh>
    <rPh sb="440" eb="442">
      <t>ヘイキン</t>
    </rPh>
    <rPh sb="442" eb="443">
      <t>アタイ</t>
    </rPh>
    <rPh sb="444" eb="445">
      <t>オオ</t>
    </rPh>
    <rPh sb="447" eb="449">
      <t>ウワマワ</t>
    </rPh>
    <rPh sb="454" eb="457">
      <t>コウリツテキ</t>
    </rPh>
    <rPh sb="458" eb="460">
      <t>シセツ</t>
    </rPh>
    <rPh sb="460" eb="462">
      <t>カンリ</t>
    </rPh>
    <rPh sb="470" eb="471">
      <t>カンガ</t>
    </rPh>
    <rPh sb="476" eb="477">
      <t>ヒ</t>
    </rPh>
    <rPh sb="478" eb="479">
      <t>ツヅ</t>
    </rPh>
    <rPh sb="480" eb="481">
      <t>タカ</t>
    </rPh>
    <rPh sb="482" eb="484">
      <t>スイジュン</t>
    </rPh>
    <rPh sb="485" eb="486">
      <t>タモ</t>
    </rPh>
    <rPh sb="492" eb="494">
      <t>ロウスイ</t>
    </rPh>
    <rPh sb="494" eb="496">
      <t>チョウサ</t>
    </rPh>
    <rPh sb="497" eb="499">
      <t>ジッシ</t>
    </rPh>
    <rPh sb="500" eb="502">
      <t>ロウキュウ</t>
    </rPh>
    <rPh sb="502" eb="503">
      <t>カン</t>
    </rPh>
    <rPh sb="504" eb="506">
      <t>フセツ</t>
    </rPh>
    <rPh sb="506" eb="507">
      <t>カ</t>
    </rPh>
    <rPh sb="511" eb="514">
      <t>ジュウテンテキ</t>
    </rPh>
    <rPh sb="515" eb="517">
      <t>トウシ</t>
    </rPh>
    <rPh sb="518" eb="519">
      <t>オコナ</t>
    </rPh>
    <phoneticPr fontId="22"/>
  </si>
  <si>
    <t>・基幹施設である中西条浄水場や城山配水池については、順調に施設を更新できている。今後も水源地・ポンプ場の更新と耐震化を着実に進めていく。
・老朽管更新については、現状では全ての管路更新に相当の年数を要する見込みである。しかし、職員不足などの問題から、管路更新率の大幅な上昇はすぐには期待できない。そこで、管路更新率には表れない主要な大口径の管路や災害時の拠点施設への配水管など、重要度の高い管路から順次更新を行っていく。
・人口減少や節水機器の普及により、有収水量の逓減が続く一方、施設・管路の老朽化は確実に進行している。お客さまに安心して水道を利用していただくため、財政計画である「経営戦略」を策定し、現在の料金体系が維持できるよう、さらなる経営改革に取り組みながら、安定的かつ健全な経営につなげていく。</t>
    <rPh sb="1" eb="3">
      <t>キカン</t>
    </rPh>
    <rPh sb="3" eb="5">
      <t>シセツ</t>
    </rPh>
    <rPh sb="8" eb="9">
      <t>ナカ</t>
    </rPh>
    <rPh sb="9" eb="11">
      <t>サイジョウ</t>
    </rPh>
    <rPh sb="15" eb="17">
      <t>シロヤマ</t>
    </rPh>
    <rPh sb="26" eb="28">
      <t>ジュンチョウ</t>
    </rPh>
    <rPh sb="29" eb="31">
      <t>シセツ</t>
    </rPh>
    <rPh sb="32" eb="34">
      <t>コウシン</t>
    </rPh>
    <rPh sb="40" eb="42">
      <t>コンゴ</t>
    </rPh>
    <rPh sb="43" eb="46">
      <t>スイゲンチ</t>
    </rPh>
    <rPh sb="50" eb="51">
      <t>ジョウ</t>
    </rPh>
    <rPh sb="52" eb="54">
      <t>コウシン</t>
    </rPh>
    <rPh sb="55" eb="58">
      <t>タイシンカ</t>
    </rPh>
    <rPh sb="59" eb="61">
      <t>チャクジツ</t>
    </rPh>
    <rPh sb="62" eb="63">
      <t>スス</t>
    </rPh>
    <rPh sb="81" eb="83">
      <t>ゲンジョウ</t>
    </rPh>
    <rPh sb="85" eb="86">
      <t>スベ</t>
    </rPh>
    <rPh sb="88" eb="90">
      <t>カンロ</t>
    </rPh>
    <rPh sb="90" eb="92">
      <t>コウシン</t>
    </rPh>
    <rPh sb="141" eb="143">
      <t>キタイ</t>
    </rPh>
    <rPh sb="163" eb="165">
      <t>シュヨウ</t>
    </rPh>
    <rPh sb="166" eb="169">
      <t>ダイコウケイ</t>
    </rPh>
    <rPh sb="170" eb="172">
      <t>カンロ</t>
    </rPh>
    <rPh sb="173" eb="175">
      <t>サイガイ</t>
    </rPh>
    <rPh sb="175" eb="176">
      <t>ジ</t>
    </rPh>
    <rPh sb="177" eb="179">
      <t>キョテン</t>
    </rPh>
    <rPh sb="179" eb="181">
      <t>シセツ</t>
    </rPh>
    <rPh sb="183" eb="185">
      <t>ハイスイ</t>
    </rPh>
    <rPh sb="189" eb="192">
      <t>ジュウヨウド</t>
    </rPh>
    <rPh sb="193" eb="194">
      <t>タカ</t>
    </rPh>
    <rPh sb="195" eb="197">
      <t>カンロ</t>
    </rPh>
    <rPh sb="199" eb="201">
      <t>ジュンジ</t>
    </rPh>
    <rPh sb="201" eb="203">
      <t>コウシン</t>
    </rPh>
    <rPh sb="204" eb="205">
      <t>オコナ</t>
    </rPh>
    <rPh sb="222" eb="224">
      <t>フキュウ</t>
    </rPh>
    <rPh sb="238" eb="240">
      <t>イッポウ</t>
    </rPh>
    <rPh sb="241" eb="243">
      <t>シセツ</t>
    </rPh>
    <rPh sb="244" eb="246">
      <t>カンロ</t>
    </rPh>
    <rPh sb="247" eb="250">
      <t>ロウキュウカ</t>
    </rPh>
    <rPh sb="251" eb="253">
      <t>カクジツ</t>
    </rPh>
    <rPh sb="254" eb="256">
      <t>シンコウ</t>
    </rPh>
    <rPh sb="262" eb="263">
      <t>キャク</t>
    </rPh>
    <rPh sb="266" eb="268">
      <t>アンシン</t>
    </rPh>
    <rPh sb="270" eb="272">
      <t>スイドウ</t>
    </rPh>
    <rPh sb="273" eb="275">
      <t>リヨウ</t>
    </rPh>
    <rPh sb="284" eb="286">
      <t>ザイセイ</t>
    </rPh>
    <rPh sb="286" eb="288">
      <t>ケイカク</t>
    </rPh>
    <rPh sb="292" eb="294">
      <t>ケイエイ</t>
    </rPh>
    <rPh sb="294" eb="296">
      <t>センリャク</t>
    </rPh>
    <rPh sb="298" eb="300">
      <t>サクテイ</t>
    </rPh>
    <rPh sb="302" eb="304">
      <t>ゲンザイ</t>
    </rPh>
    <rPh sb="305" eb="307">
      <t>リョウキン</t>
    </rPh>
    <rPh sb="307" eb="309">
      <t>タイケイ</t>
    </rPh>
    <rPh sb="310" eb="312">
      <t>イジ</t>
    </rPh>
    <phoneticPr fontId="22"/>
  </si>
  <si>
    <t>・償却対象資産の老朽化度合を表す「①有形固定資産減価償却率」の推移を平成23年度から見ると、類似団体平均値は微増傾向であるが、本市は横ばいとなっている。これは中西条浄水場をはじめ、浄水・配水施設の更新工事により、新規取得固定資産の割合が増加しているためである。
・法定耐用年数を経過した管路の割合を示す「②管路経年化率」は、平均値を大きく下回っているが、前年度から約2ポイントも上昇（悪化）しており、3年後の平成30年度には現時点の全国平均を超える14％に達する見込みであり、老朽化が加速度的に進行していく。
・平成27年度は老朽管路の布設替工事11件のうち7件が年度内に完成しなかったため、「③管路更新率」が著しく低下している。</t>
    <rPh sb="1" eb="3">
      <t>ショウキャク</t>
    </rPh>
    <rPh sb="3" eb="5">
      <t>タイショウ</t>
    </rPh>
    <rPh sb="5" eb="7">
      <t>シサン</t>
    </rPh>
    <rPh sb="8" eb="11">
      <t>ロウキュウカ</t>
    </rPh>
    <rPh sb="11" eb="13">
      <t>ドア</t>
    </rPh>
    <rPh sb="14" eb="15">
      <t>アラワ</t>
    </rPh>
    <rPh sb="18" eb="20">
      <t>ユウケイ</t>
    </rPh>
    <rPh sb="20" eb="22">
      <t>コテイ</t>
    </rPh>
    <rPh sb="22" eb="24">
      <t>シサン</t>
    </rPh>
    <rPh sb="24" eb="26">
      <t>ゲンカ</t>
    </rPh>
    <rPh sb="26" eb="28">
      <t>ショウキャク</t>
    </rPh>
    <rPh sb="28" eb="29">
      <t>リツ</t>
    </rPh>
    <rPh sb="31" eb="33">
      <t>スイイ</t>
    </rPh>
    <rPh sb="34" eb="36">
      <t>ヘイセイ</t>
    </rPh>
    <rPh sb="38" eb="40">
      <t>ネンド</t>
    </rPh>
    <rPh sb="42" eb="43">
      <t>ミ</t>
    </rPh>
    <rPh sb="46" eb="48">
      <t>ルイジ</t>
    </rPh>
    <rPh sb="48" eb="50">
      <t>ダンタイ</t>
    </rPh>
    <rPh sb="50" eb="52">
      <t>ヘイキン</t>
    </rPh>
    <rPh sb="52" eb="53">
      <t>アタイ</t>
    </rPh>
    <rPh sb="54" eb="56">
      <t>ビゾウ</t>
    </rPh>
    <rPh sb="56" eb="58">
      <t>ケイコウ</t>
    </rPh>
    <rPh sb="106" eb="108">
      <t>シンキ</t>
    </rPh>
    <rPh sb="108" eb="110">
      <t>シュトク</t>
    </rPh>
    <rPh sb="110" eb="112">
      <t>コテイ</t>
    </rPh>
    <rPh sb="112" eb="114">
      <t>シサン</t>
    </rPh>
    <rPh sb="115" eb="117">
      <t>ワリアイ</t>
    </rPh>
    <rPh sb="118" eb="120">
      <t>ゾウカ</t>
    </rPh>
    <rPh sb="133" eb="135">
      <t>ホウテイ</t>
    </rPh>
    <rPh sb="135" eb="137">
      <t>タイヨウ</t>
    </rPh>
    <rPh sb="137" eb="139">
      <t>ネンスウ</t>
    </rPh>
    <rPh sb="140" eb="142">
      <t>ケイカ</t>
    </rPh>
    <rPh sb="144" eb="146">
      <t>カンロ</t>
    </rPh>
    <rPh sb="147" eb="149">
      <t>ワリアイ</t>
    </rPh>
    <rPh sb="150" eb="151">
      <t>シメ</t>
    </rPh>
    <rPh sb="154" eb="156">
      <t>カンロ</t>
    </rPh>
    <rPh sb="156" eb="159">
      <t>ケイネンカ</t>
    </rPh>
    <rPh sb="159" eb="160">
      <t>リツ</t>
    </rPh>
    <rPh sb="163" eb="166">
      <t>ヘイキンチ</t>
    </rPh>
    <rPh sb="167" eb="168">
      <t>オオ</t>
    </rPh>
    <rPh sb="170" eb="172">
      <t>シタマワ</t>
    </rPh>
    <rPh sb="178" eb="181">
      <t>ゼンネンド</t>
    </rPh>
    <rPh sb="183" eb="184">
      <t>ヤク</t>
    </rPh>
    <rPh sb="190" eb="192">
      <t>ジョウショウ</t>
    </rPh>
    <rPh sb="193" eb="195">
      <t>アッカ</t>
    </rPh>
    <rPh sb="202" eb="204">
      <t>ネンゴ</t>
    </rPh>
    <rPh sb="213" eb="216">
      <t>ゲンジテン</t>
    </rPh>
    <rPh sb="239" eb="242">
      <t>ロウキュウカ</t>
    </rPh>
    <rPh sb="243" eb="247">
      <t>カソクドテキ</t>
    </rPh>
    <rPh sb="248" eb="250">
      <t>シンコウ</t>
    </rPh>
    <rPh sb="258" eb="260">
      <t>ヘイセイ</t>
    </rPh>
    <rPh sb="262" eb="264">
      <t>ネンド</t>
    </rPh>
    <rPh sb="265" eb="267">
      <t>ロウキュウ</t>
    </rPh>
    <rPh sb="267" eb="268">
      <t>カン</t>
    </rPh>
    <rPh sb="268" eb="269">
      <t>ロ</t>
    </rPh>
    <rPh sb="270" eb="272">
      <t>フセツ</t>
    </rPh>
    <rPh sb="272" eb="273">
      <t>カ</t>
    </rPh>
    <rPh sb="273" eb="275">
      <t>コウジ</t>
    </rPh>
    <rPh sb="277" eb="278">
      <t>ケン</t>
    </rPh>
    <rPh sb="282" eb="283">
      <t>ケン</t>
    </rPh>
    <rPh sb="284" eb="287">
      <t>ネンドナイ</t>
    </rPh>
    <rPh sb="288" eb="290">
      <t>カンセイ</t>
    </rPh>
    <rPh sb="300" eb="302">
      <t>カンロ</t>
    </rPh>
    <rPh sb="302" eb="304">
      <t>コウシン</t>
    </rPh>
    <rPh sb="304" eb="305">
      <t>リツ</t>
    </rPh>
    <rPh sb="307" eb="308">
      <t>イチジル</t>
    </rPh>
    <rPh sb="310" eb="312">
      <t>テイカ</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</si>
</sst>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6"/>
      <name val="ＭＳ Ｐ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23" fillId="0" borderId="0" xfId="0" applyFont="1" applyBorder="1" applyAlignment="1" applyProtection="1">
      <alignment horizontal="left" vertical="top" wrapText="1"/>
      <protection locked="0"/>
    </xf>
    <xf numFmtId="0" fontId="23" fillId="0" borderId="10"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1.33</c:v>
                </c:pt>
                <c:pt idx="1">
                  <c:v>1.34</c:v>
                </c:pt>
                <c:pt idx="2">
                  <c:v>1.52</c:v>
                </c:pt>
                <c:pt idx="3">
                  <c:v>1.19</c:v>
                </c:pt>
                <c:pt idx="4">
                  <c:v>0.37</c:v>
                </c:pt>
              </c:numCache>
            </c:numRef>
          </c:val>
        </c:ser>
        <c:dLbls>
          <c:showLegendKey val="0"/>
          <c:showVal val="0"/>
          <c:showCatName val="0"/>
          <c:showSerName val="0"/>
          <c:showPercent val="0"/>
          <c:showBubbleSize val="0"/>
        </c:dLbls>
        <c:gapWidth val="150"/>
        <c:axId val="84875136"/>
        <c:axId val="8489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0.76</c:v>
                </c:pt>
                <c:pt idx="2">
                  <c:v>0.8</c:v>
                </c:pt>
                <c:pt idx="3">
                  <c:v>0.72</c:v>
                </c:pt>
                <c:pt idx="4">
                  <c:v>0.67</c:v>
                </c:pt>
              </c:numCache>
            </c:numRef>
          </c:val>
          <c:smooth val="0"/>
        </c:ser>
        <c:dLbls>
          <c:showLegendKey val="0"/>
          <c:showVal val="0"/>
          <c:showCatName val="0"/>
          <c:showSerName val="0"/>
          <c:showPercent val="0"/>
          <c:showBubbleSize val="0"/>
        </c:dLbls>
        <c:marker val="1"/>
        <c:smooth val="0"/>
        <c:axId val="84875136"/>
        <c:axId val="84893696"/>
      </c:lineChart>
      <c:dateAx>
        <c:axId val="84875136"/>
        <c:scaling>
          <c:orientation val="minMax"/>
        </c:scaling>
        <c:delete val="1"/>
        <c:axPos val="b"/>
        <c:numFmt formatCode="ge" sourceLinked="1"/>
        <c:majorTickMark val="none"/>
        <c:minorTickMark val="none"/>
        <c:tickLblPos val="none"/>
        <c:crossAx val="84893696"/>
        <c:crosses val="autoZero"/>
        <c:auto val="1"/>
        <c:lblOffset val="100"/>
        <c:baseTimeUnit val="years"/>
      </c:dateAx>
      <c:valAx>
        <c:axId val="8489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7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71.790000000000006</c:v>
                </c:pt>
                <c:pt idx="1">
                  <c:v>72.14</c:v>
                </c:pt>
                <c:pt idx="2">
                  <c:v>71.459999999999994</c:v>
                </c:pt>
                <c:pt idx="3">
                  <c:v>69.569999999999993</c:v>
                </c:pt>
                <c:pt idx="4">
                  <c:v>68.53</c:v>
                </c:pt>
              </c:numCache>
            </c:numRef>
          </c:val>
        </c:ser>
        <c:dLbls>
          <c:showLegendKey val="0"/>
          <c:showVal val="0"/>
          <c:showCatName val="0"/>
          <c:showSerName val="0"/>
          <c:showPercent val="0"/>
          <c:showBubbleSize val="0"/>
        </c:dLbls>
        <c:gapWidth val="150"/>
        <c:axId val="85080320"/>
        <c:axId val="8509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63.07</c:v>
                </c:pt>
                <c:pt idx="1">
                  <c:v>62.71</c:v>
                </c:pt>
                <c:pt idx="2">
                  <c:v>62.15</c:v>
                </c:pt>
                <c:pt idx="3">
                  <c:v>61.61</c:v>
                </c:pt>
                <c:pt idx="4">
                  <c:v>62.34</c:v>
                </c:pt>
              </c:numCache>
            </c:numRef>
          </c:val>
          <c:smooth val="0"/>
        </c:ser>
        <c:dLbls>
          <c:showLegendKey val="0"/>
          <c:showVal val="0"/>
          <c:showCatName val="0"/>
          <c:showSerName val="0"/>
          <c:showPercent val="0"/>
          <c:showBubbleSize val="0"/>
        </c:dLbls>
        <c:marker val="1"/>
        <c:smooth val="0"/>
        <c:axId val="85080320"/>
        <c:axId val="85098880"/>
      </c:lineChart>
      <c:dateAx>
        <c:axId val="85080320"/>
        <c:scaling>
          <c:orientation val="minMax"/>
        </c:scaling>
        <c:delete val="1"/>
        <c:axPos val="b"/>
        <c:numFmt formatCode="ge" sourceLinked="1"/>
        <c:majorTickMark val="none"/>
        <c:minorTickMark val="none"/>
        <c:tickLblPos val="none"/>
        <c:crossAx val="85098880"/>
        <c:crosses val="autoZero"/>
        <c:auto val="1"/>
        <c:lblOffset val="100"/>
        <c:baseTimeUnit val="years"/>
      </c:dateAx>
      <c:valAx>
        <c:axId val="8509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8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95.28</c:v>
                </c:pt>
                <c:pt idx="1">
                  <c:v>94.36</c:v>
                </c:pt>
                <c:pt idx="2">
                  <c:v>94.88</c:v>
                </c:pt>
                <c:pt idx="3">
                  <c:v>94.85</c:v>
                </c:pt>
                <c:pt idx="4">
                  <c:v>95.57</c:v>
                </c:pt>
              </c:numCache>
            </c:numRef>
          </c:val>
        </c:ser>
        <c:dLbls>
          <c:showLegendKey val="0"/>
          <c:showVal val="0"/>
          <c:showCatName val="0"/>
          <c:showSerName val="0"/>
          <c:showPercent val="0"/>
          <c:showBubbleSize val="0"/>
        </c:dLbls>
        <c:gapWidth val="150"/>
        <c:axId val="85137280"/>
        <c:axId val="8514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89.96</c:v>
                </c:pt>
                <c:pt idx="1">
                  <c:v>90.54</c:v>
                </c:pt>
                <c:pt idx="2">
                  <c:v>90.64</c:v>
                </c:pt>
                <c:pt idx="3">
                  <c:v>90.23</c:v>
                </c:pt>
                <c:pt idx="4">
                  <c:v>90.15</c:v>
                </c:pt>
              </c:numCache>
            </c:numRef>
          </c:val>
          <c:smooth val="0"/>
        </c:ser>
        <c:dLbls>
          <c:showLegendKey val="0"/>
          <c:showVal val="0"/>
          <c:showCatName val="0"/>
          <c:showSerName val="0"/>
          <c:showPercent val="0"/>
          <c:showBubbleSize val="0"/>
        </c:dLbls>
        <c:marker val="1"/>
        <c:smooth val="0"/>
        <c:axId val="85137280"/>
        <c:axId val="85143552"/>
      </c:lineChart>
      <c:dateAx>
        <c:axId val="85137280"/>
        <c:scaling>
          <c:orientation val="minMax"/>
        </c:scaling>
        <c:delete val="1"/>
        <c:axPos val="b"/>
        <c:numFmt formatCode="ge" sourceLinked="1"/>
        <c:majorTickMark val="none"/>
        <c:minorTickMark val="none"/>
        <c:tickLblPos val="none"/>
        <c:crossAx val="85143552"/>
        <c:crosses val="autoZero"/>
        <c:auto val="1"/>
        <c:lblOffset val="100"/>
        <c:baseTimeUnit val="years"/>
      </c:dateAx>
      <c:valAx>
        <c:axId val="8514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3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114.04</c:v>
                </c:pt>
                <c:pt idx="1">
                  <c:v>113.42</c:v>
                </c:pt>
                <c:pt idx="2">
                  <c:v>110.88</c:v>
                </c:pt>
                <c:pt idx="3">
                  <c:v>120.1</c:v>
                </c:pt>
                <c:pt idx="4">
                  <c:v>119.68</c:v>
                </c:pt>
              </c:numCache>
            </c:numRef>
          </c:val>
        </c:ser>
        <c:dLbls>
          <c:showLegendKey val="0"/>
          <c:showVal val="0"/>
          <c:showCatName val="0"/>
          <c:showSerName val="0"/>
          <c:showPercent val="0"/>
          <c:showBubbleSize val="0"/>
        </c:dLbls>
        <c:gapWidth val="150"/>
        <c:axId val="84923904"/>
        <c:axId val="8492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107.51</c:v>
                </c:pt>
                <c:pt idx="1">
                  <c:v>108.39</c:v>
                </c:pt>
                <c:pt idx="2">
                  <c:v>108.9</c:v>
                </c:pt>
                <c:pt idx="3">
                  <c:v>114.43</c:v>
                </c:pt>
                <c:pt idx="4">
                  <c:v>114.08</c:v>
                </c:pt>
              </c:numCache>
            </c:numRef>
          </c:val>
          <c:smooth val="0"/>
        </c:ser>
        <c:dLbls>
          <c:showLegendKey val="0"/>
          <c:showVal val="0"/>
          <c:showCatName val="0"/>
          <c:showSerName val="0"/>
          <c:showPercent val="0"/>
          <c:showBubbleSize val="0"/>
        </c:dLbls>
        <c:marker val="1"/>
        <c:smooth val="0"/>
        <c:axId val="84923904"/>
        <c:axId val="84925824"/>
      </c:lineChart>
      <c:dateAx>
        <c:axId val="84923904"/>
        <c:scaling>
          <c:orientation val="minMax"/>
        </c:scaling>
        <c:delete val="1"/>
        <c:axPos val="b"/>
        <c:numFmt formatCode="ge" sourceLinked="1"/>
        <c:majorTickMark val="none"/>
        <c:minorTickMark val="none"/>
        <c:tickLblPos val="none"/>
        <c:crossAx val="84925824"/>
        <c:crosses val="autoZero"/>
        <c:auto val="1"/>
        <c:lblOffset val="100"/>
        <c:baseTimeUnit val="years"/>
      </c:dateAx>
      <c:valAx>
        <c:axId val="84925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92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48.89</c:v>
                </c:pt>
                <c:pt idx="1">
                  <c:v>49.14</c:v>
                </c:pt>
                <c:pt idx="2">
                  <c:v>50.44</c:v>
                </c:pt>
                <c:pt idx="3">
                  <c:v>49.07</c:v>
                </c:pt>
                <c:pt idx="4">
                  <c:v>50.95</c:v>
                </c:pt>
              </c:numCache>
            </c:numRef>
          </c:val>
        </c:ser>
        <c:dLbls>
          <c:showLegendKey val="0"/>
          <c:showVal val="0"/>
          <c:showCatName val="0"/>
          <c:showSerName val="0"/>
          <c:showPercent val="0"/>
          <c:showBubbleSize val="0"/>
        </c:dLbls>
        <c:gapWidth val="150"/>
        <c:axId val="83715200"/>
        <c:axId val="8371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41.47</c:v>
                </c:pt>
                <c:pt idx="1">
                  <c:v>42.43</c:v>
                </c:pt>
                <c:pt idx="2">
                  <c:v>43.24</c:v>
                </c:pt>
                <c:pt idx="3">
                  <c:v>46.36</c:v>
                </c:pt>
                <c:pt idx="4">
                  <c:v>47.37</c:v>
                </c:pt>
              </c:numCache>
            </c:numRef>
          </c:val>
          <c:smooth val="0"/>
        </c:ser>
        <c:dLbls>
          <c:showLegendKey val="0"/>
          <c:showVal val="0"/>
          <c:showCatName val="0"/>
          <c:showSerName val="0"/>
          <c:showPercent val="0"/>
          <c:showBubbleSize val="0"/>
        </c:dLbls>
        <c:marker val="1"/>
        <c:smooth val="0"/>
        <c:axId val="83715200"/>
        <c:axId val="83717120"/>
      </c:lineChart>
      <c:dateAx>
        <c:axId val="83715200"/>
        <c:scaling>
          <c:orientation val="minMax"/>
        </c:scaling>
        <c:delete val="1"/>
        <c:axPos val="b"/>
        <c:numFmt formatCode="ge" sourceLinked="1"/>
        <c:majorTickMark val="none"/>
        <c:minorTickMark val="none"/>
        <c:tickLblPos val="none"/>
        <c:crossAx val="83717120"/>
        <c:crosses val="autoZero"/>
        <c:auto val="1"/>
        <c:lblOffset val="100"/>
        <c:baseTimeUnit val="years"/>
      </c:dateAx>
      <c:valAx>
        <c:axId val="8371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1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4.74</c:v>
                </c:pt>
                <c:pt idx="1">
                  <c:v>4.58</c:v>
                </c:pt>
                <c:pt idx="2">
                  <c:v>5.78</c:v>
                </c:pt>
                <c:pt idx="3">
                  <c:v>6.84</c:v>
                </c:pt>
                <c:pt idx="4">
                  <c:v>8.67</c:v>
                </c:pt>
              </c:numCache>
            </c:numRef>
          </c:val>
        </c:ser>
        <c:dLbls>
          <c:showLegendKey val="0"/>
          <c:showVal val="0"/>
          <c:showCatName val="0"/>
          <c:showSerName val="0"/>
          <c:showPercent val="0"/>
          <c:showBubbleSize val="0"/>
        </c:dLbls>
        <c:gapWidth val="150"/>
        <c:axId val="85209856"/>
        <c:axId val="8521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9.92</c:v>
                </c:pt>
                <c:pt idx="1">
                  <c:v>11.07</c:v>
                </c:pt>
                <c:pt idx="2">
                  <c:v>12.21</c:v>
                </c:pt>
                <c:pt idx="3">
                  <c:v>13.57</c:v>
                </c:pt>
                <c:pt idx="4">
                  <c:v>14.27</c:v>
                </c:pt>
              </c:numCache>
            </c:numRef>
          </c:val>
          <c:smooth val="0"/>
        </c:ser>
        <c:dLbls>
          <c:showLegendKey val="0"/>
          <c:showVal val="0"/>
          <c:showCatName val="0"/>
          <c:showSerName val="0"/>
          <c:showPercent val="0"/>
          <c:showBubbleSize val="0"/>
        </c:dLbls>
        <c:marker val="1"/>
        <c:smooth val="0"/>
        <c:axId val="85209856"/>
        <c:axId val="85211776"/>
      </c:lineChart>
      <c:dateAx>
        <c:axId val="85209856"/>
        <c:scaling>
          <c:orientation val="minMax"/>
        </c:scaling>
        <c:delete val="1"/>
        <c:axPos val="b"/>
        <c:numFmt formatCode="ge" sourceLinked="1"/>
        <c:majorTickMark val="none"/>
        <c:minorTickMark val="none"/>
        <c:tickLblPos val="none"/>
        <c:crossAx val="85211776"/>
        <c:crosses val="autoZero"/>
        <c:auto val="1"/>
        <c:lblOffset val="100"/>
        <c:baseTimeUnit val="years"/>
      </c:dateAx>
      <c:valAx>
        <c:axId val="8521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240064"/>
        <c:axId val="8524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2.83</c:v>
                </c:pt>
                <c:pt idx="1">
                  <c:v>3.08</c:v>
                </c:pt>
                <c:pt idx="2">
                  <c:v>3.47</c:v>
                </c:pt>
                <c:pt idx="3">
                  <c:v>0.13</c:v>
                </c:pt>
                <c:pt idx="4" formatCode="#,##0.00;&quot;△&quot;#,##0.00">
                  <c:v>0</c:v>
                </c:pt>
              </c:numCache>
            </c:numRef>
          </c:val>
          <c:smooth val="0"/>
        </c:ser>
        <c:dLbls>
          <c:showLegendKey val="0"/>
          <c:showVal val="0"/>
          <c:showCatName val="0"/>
          <c:showSerName val="0"/>
          <c:showPercent val="0"/>
          <c:showBubbleSize val="0"/>
        </c:dLbls>
        <c:marker val="1"/>
        <c:smooth val="0"/>
        <c:axId val="85240064"/>
        <c:axId val="85246336"/>
      </c:lineChart>
      <c:dateAx>
        <c:axId val="85240064"/>
        <c:scaling>
          <c:orientation val="minMax"/>
        </c:scaling>
        <c:delete val="1"/>
        <c:axPos val="b"/>
        <c:numFmt formatCode="ge" sourceLinked="1"/>
        <c:majorTickMark val="none"/>
        <c:minorTickMark val="none"/>
        <c:tickLblPos val="none"/>
        <c:crossAx val="85246336"/>
        <c:crosses val="autoZero"/>
        <c:auto val="1"/>
        <c:lblOffset val="100"/>
        <c:baseTimeUnit val="years"/>
      </c:dateAx>
      <c:valAx>
        <c:axId val="85246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24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502.82</c:v>
                </c:pt>
                <c:pt idx="1">
                  <c:v>424.08</c:v>
                </c:pt>
                <c:pt idx="2">
                  <c:v>555.11</c:v>
                </c:pt>
                <c:pt idx="3">
                  <c:v>307.24</c:v>
                </c:pt>
                <c:pt idx="4">
                  <c:v>270.57</c:v>
                </c:pt>
              </c:numCache>
            </c:numRef>
          </c:val>
        </c:ser>
        <c:dLbls>
          <c:showLegendKey val="0"/>
          <c:showVal val="0"/>
          <c:showCatName val="0"/>
          <c:showSerName val="0"/>
          <c:showPercent val="0"/>
          <c:showBubbleSize val="0"/>
        </c:dLbls>
        <c:gapWidth val="150"/>
        <c:axId val="85285120"/>
        <c:axId val="8529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602.73</c:v>
                </c:pt>
                <c:pt idx="1">
                  <c:v>590.46</c:v>
                </c:pt>
                <c:pt idx="2">
                  <c:v>628.34</c:v>
                </c:pt>
                <c:pt idx="3">
                  <c:v>289.8</c:v>
                </c:pt>
                <c:pt idx="4">
                  <c:v>299.44</c:v>
                </c:pt>
              </c:numCache>
            </c:numRef>
          </c:val>
          <c:smooth val="0"/>
        </c:ser>
        <c:dLbls>
          <c:showLegendKey val="0"/>
          <c:showVal val="0"/>
          <c:showCatName val="0"/>
          <c:showSerName val="0"/>
          <c:showPercent val="0"/>
          <c:showBubbleSize val="0"/>
        </c:dLbls>
        <c:marker val="1"/>
        <c:smooth val="0"/>
        <c:axId val="85285120"/>
        <c:axId val="85291392"/>
      </c:lineChart>
      <c:dateAx>
        <c:axId val="85285120"/>
        <c:scaling>
          <c:orientation val="minMax"/>
        </c:scaling>
        <c:delete val="1"/>
        <c:axPos val="b"/>
        <c:numFmt formatCode="ge" sourceLinked="1"/>
        <c:majorTickMark val="none"/>
        <c:minorTickMark val="none"/>
        <c:tickLblPos val="none"/>
        <c:crossAx val="85291392"/>
        <c:crosses val="autoZero"/>
        <c:auto val="1"/>
        <c:lblOffset val="100"/>
        <c:baseTimeUnit val="years"/>
      </c:dateAx>
      <c:valAx>
        <c:axId val="85291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28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245.27</c:v>
                </c:pt>
                <c:pt idx="1">
                  <c:v>238.69</c:v>
                </c:pt>
                <c:pt idx="2">
                  <c:v>225.09</c:v>
                </c:pt>
                <c:pt idx="3">
                  <c:v>247.48</c:v>
                </c:pt>
                <c:pt idx="4">
                  <c:v>257.39</c:v>
                </c:pt>
              </c:numCache>
            </c:numRef>
          </c:val>
        </c:ser>
        <c:dLbls>
          <c:showLegendKey val="0"/>
          <c:showVal val="0"/>
          <c:showCatName val="0"/>
          <c:showSerName val="0"/>
          <c:showPercent val="0"/>
          <c:showBubbleSize val="0"/>
        </c:dLbls>
        <c:gapWidth val="150"/>
        <c:axId val="85313408"/>
        <c:axId val="8493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310.79000000000002</c:v>
                </c:pt>
                <c:pt idx="1">
                  <c:v>299.16000000000003</c:v>
                </c:pt>
                <c:pt idx="2">
                  <c:v>297.13</c:v>
                </c:pt>
                <c:pt idx="3">
                  <c:v>301.99</c:v>
                </c:pt>
                <c:pt idx="4">
                  <c:v>298.08999999999997</c:v>
                </c:pt>
              </c:numCache>
            </c:numRef>
          </c:val>
          <c:smooth val="0"/>
        </c:ser>
        <c:dLbls>
          <c:showLegendKey val="0"/>
          <c:showVal val="0"/>
          <c:showCatName val="0"/>
          <c:showSerName val="0"/>
          <c:showPercent val="0"/>
          <c:showBubbleSize val="0"/>
        </c:dLbls>
        <c:marker val="1"/>
        <c:smooth val="0"/>
        <c:axId val="85313408"/>
        <c:axId val="84938752"/>
      </c:lineChart>
      <c:dateAx>
        <c:axId val="85313408"/>
        <c:scaling>
          <c:orientation val="minMax"/>
        </c:scaling>
        <c:delete val="1"/>
        <c:axPos val="b"/>
        <c:numFmt formatCode="ge" sourceLinked="1"/>
        <c:majorTickMark val="none"/>
        <c:minorTickMark val="none"/>
        <c:tickLblPos val="none"/>
        <c:crossAx val="84938752"/>
        <c:crosses val="autoZero"/>
        <c:auto val="1"/>
        <c:lblOffset val="100"/>
        <c:baseTimeUnit val="years"/>
      </c:dateAx>
      <c:valAx>
        <c:axId val="84938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31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93.33</c:v>
                </c:pt>
                <c:pt idx="1">
                  <c:v>93.72</c:v>
                </c:pt>
                <c:pt idx="2">
                  <c:v>91.2</c:v>
                </c:pt>
                <c:pt idx="3">
                  <c:v>102.25</c:v>
                </c:pt>
                <c:pt idx="4">
                  <c:v>101.48</c:v>
                </c:pt>
              </c:numCache>
            </c:numRef>
          </c:val>
        </c:ser>
        <c:dLbls>
          <c:showLegendKey val="0"/>
          <c:showVal val="0"/>
          <c:showCatName val="0"/>
          <c:showSerName val="0"/>
          <c:showPercent val="0"/>
          <c:showBubbleSize val="0"/>
        </c:dLbls>
        <c:gapWidth val="150"/>
        <c:axId val="84968960"/>
        <c:axId val="8497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c:v>
                </c:pt>
                <c:pt idx="1">
                  <c:v>99.91</c:v>
                </c:pt>
                <c:pt idx="2">
                  <c:v>99.89</c:v>
                </c:pt>
                <c:pt idx="3">
                  <c:v>107.05</c:v>
                </c:pt>
                <c:pt idx="4">
                  <c:v>106.4</c:v>
                </c:pt>
              </c:numCache>
            </c:numRef>
          </c:val>
          <c:smooth val="0"/>
        </c:ser>
        <c:dLbls>
          <c:showLegendKey val="0"/>
          <c:showVal val="0"/>
          <c:showCatName val="0"/>
          <c:showSerName val="0"/>
          <c:showPercent val="0"/>
          <c:showBubbleSize val="0"/>
        </c:dLbls>
        <c:marker val="1"/>
        <c:smooth val="0"/>
        <c:axId val="84968960"/>
        <c:axId val="84970880"/>
      </c:lineChart>
      <c:dateAx>
        <c:axId val="84968960"/>
        <c:scaling>
          <c:orientation val="minMax"/>
        </c:scaling>
        <c:delete val="1"/>
        <c:axPos val="b"/>
        <c:numFmt formatCode="ge" sourceLinked="1"/>
        <c:majorTickMark val="none"/>
        <c:minorTickMark val="none"/>
        <c:tickLblPos val="none"/>
        <c:crossAx val="84970880"/>
        <c:crosses val="autoZero"/>
        <c:auto val="1"/>
        <c:lblOffset val="100"/>
        <c:baseTimeUnit val="years"/>
      </c:dateAx>
      <c:valAx>
        <c:axId val="8497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6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168.4</c:v>
                </c:pt>
                <c:pt idx="1">
                  <c:v>167.22</c:v>
                </c:pt>
                <c:pt idx="2">
                  <c:v>171.65</c:v>
                </c:pt>
                <c:pt idx="3">
                  <c:v>152.30000000000001</c:v>
                </c:pt>
                <c:pt idx="4">
                  <c:v>153.27000000000001</c:v>
                </c:pt>
              </c:numCache>
            </c:numRef>
          </c:val>
        </c:ser>
        <c:dLbls>
          <c:showLegendKey val="0"/>
          <c:showVal val="0"/>
          <c:showCatName val="0"/>
          <c:showSerName val="0"/>
          <c:showPercent val="0"/>
          <c:showBubbleSize val="0"/>
        </c:dLbls>
        <c:gapWidth val="150"/>
        <c:axId val="84986496"/>
        <c:axId val="8499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164.03</c:v>
                </c:pt>
                <c:pt idx="1">
                  <c:v>164.25</c:v>
                </c:pt>
                <c:pt idx="2">
                  <c:v>165.34</c:v>
                </c:pt>
                <c:pt idx="3">
                  <c:v>155.09</c:v>
                </c:pt>
                <c:pt idx="4">
                  <c:v>156.29</c:v>
                </c:pt>
              </c:numCache>
            </c:numRef>
          </c:val>
          <c:smooth val="0"/>
        </c:ser>
        <c:dLbls>
          <c:showLegendKey val="0"/>
          <c:showVal val="0"/>
          <c:showCatName val="0"/>
          <c:showSerName val="0"/>
          <c:showPercent val="0"/>
          <c:showBubbleSize val="0"/>
        </c:dLbls>
        <c:marker val="1"/>
        <c:smooth val="0"/>
        <c:axId val="84986496"/>
        <c:axId val="84996864"/>
      </c:lineChart>
      <c:dateAx>
        <c:axId val="84986496"/>
        <c:scaling>
          <c:orientation val="minMax"/>
        </c:scaling>
        <c:delete val="1"/>
        <c:axPos val="b"/>
        <c:numFmt formatCode="ge" sourceLinked="1"/>
        <c:majorTickMark val="none"/>
        <c:minorTickMark val="none"/>
        <c:tickLblPos val="none"/>
        <c:crossAx val="84996864"/>
        <c:crosses val="autoZero"/>
        <c:auto val="1"/>
        <c:lblOffset val="100"/>
        <c:baseTimeUnit val="years"/>
      </c:dateAx>
      <c:valAx>
        <c:axId val="8499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8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加古川市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A2</v>
      </c>
      <c r="AA8" s="53"/>
      <c r="AB8" s="53"/>
      <c r="AC8" s="53"/>
      <c r="AD8" s="53"/>
      <c r="AE8" s="53"/>
      <c r="AF8" s="53"/>
      <c r="AG8" s="54"/>
      <c r="AH8" s="3"/>
      <c r="AI8" s="55">
        <f>データ!Q6</f>
        <v>269555</v>
      </c>
      <c r="AJ8" s="56"/>
      <c r="AK8" s="56"/>
      <c r="AL8" s="56"/>
      <c r="AM8" s="56"/>
      <c r="AN8" s="56"/>
      <c r="AO8" s="56"/>
      <c r="AP8" s="57"/>
      <c r="AQ8" s="47">
        <f>データ!R6</f>
        <v>138.47999999999999</v>
      </c>
      <c r="AR8" s="47"/>
      <c r="AS8" s="47"/>
      <c r="AT8" s="47"/>
      <c r="AU8" s="47"/>
      <c r="AV8" s="47"/>
      <c r="AW8" s="47"/>
      <c r="AX8" s="47"/>
      <c r="AY8" s="47">
        <f>データ!S6</f>
        <v>1946.53</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62.13</v>
      </c>
      <c r="K10" s="47"/>
      <c r="L10" s="47"/>
      <c r="M10" s="47"/>
      <c r="N10" s="47"/>
      <c r="O10" s="47"/>
      <c r="P10" s="47"/>
      <c r="Q10" s="47"/>
      <c r="R10" s="47">
        <f>データ!O6</f>
        <v>96.57</v>
      </c>
      <c r="S10" s="47"/>
      <c r="T10" s="47"/>
      <c r="U10" s="47"/>
      <c r="V10" s="47"/>
      <c r="W10" s="47"/>
      <c r="X10" s="47"/>
      <c r="Y10" s="47"/>
      <c r="Z10" s="78">
        <f>データ!P6</f>
        <v>2440</v>
      </c>
      <c r="AA10" s="78"/>
      <c r="AB10" s="78"/>
      <c r="AC10" s="78"/>
      <c r="AD10" s="78"/>
      <c r="AE10" s="78"/>
      <c r="AF10" s="78"/>
      <c r="AG10" s="78"/>
      <c r="AH10" s="2"/>
      <c r="AI10" s="78">
        <f>データ!T6</f>
        <v>259425</v>
      </c>
      <c r="AJ10" s="78"/>
      <c r="AK10" s="78"/>
      <c r="AL10" s="78"/>
      <c r="AM10" s="78"/>
      <c r="AN10" s="78"/>
      <c r="AO10" s="78"/>
      <c r="AP10" s="78"/>
      <c r="AQ10" s="47">
        <f>データ!U6</f>
        <v>116.83</v>
      </c>
      <c r="AR10" s="47"/>
      <c r="AS10" s="47"/>
      <c r="AT10" s="47"/>
      <c r="AU10" s="47"/>
      <c r="AV10" s="47"/>
      <c r="AW10" s="47"/>
      <c r="AX10" s="47"/>
      <c r="AY10" s="47">
        <f>データ!V6</f>
        <v>2220.5300000000002</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103</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79"/>
      <c r="BN47" s="79"/>
      <c r="BO47" s="79"/>
      <c r="BP47" s="79"/>
      <c r="BQ47" s="79"/>
      <c r="BR47" s="79"/>
      <c r="BS47" s="79"/>
      <c r="BT47" s="79"/>
      <c r="BU47" s="79"/>
      <c r="BV47" s="79"/>
      <c r="BW47" s="79"/>
      <c r="BX47" s="79"/>
      <c r="BY47" s="79"/>
      <c r="BZ47" s="8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1"/>
      <c r="BM48" s="79"/>
      <c r="BN48" s="79"/>
      <c r="BO48" s="79"/>
      <c r="BP48" s="79"/>
      <c r="BQ48" s="79"/>
      <c r="BR48" s="79"/>
      <c r="BS48" s="79"/>
      <c r="BT48" s="79"/>
      <c r="BU48" s="79"/>
      <c r="BV48" s="79"/>
      <c r="BW48" s="79"/>
      <c r="BX48" s="79"/>
      <c r="BY48" s="79"/>
      <c r="BZ48" s="8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1"/>
      <c r="BM49" s="79"/>
      <c r="BN49" s="79"/>
      <c r="BO49" s="79"/>
      <c r="BP49" s="79"/>
      <c r="BQ49" s="79"/>
      <c r="BR49" s="79"/>
      <c r="BS49" s="79"/>
      <c r="BT49" s="79"/>
      <c r="BU49" s="79"/>
      <c r="BV49" s="79"/>
      <c r="BW49" s="79"/>
      <c r="BX49" s="79"/>
      <c r="BY49" s="79"/>
      <c r="BZ49" s="8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1"/>
      <c r="BM50" s="79"/>
      <c r="BN50" s="79"/>
      <c r="BO50" s="79"/>
      <c r="BP50" s="79"/>
      <c r="BQ50" s="79"/>
      <c r="BR50" s="79"/>
      <c r="BS50" s="79"/>
      <c r="BT50" s="79"/>
      <c r="BU50" s="79"/>
      <c r="BV50" s="79"/>
      <c r="BW50" s="79"/>
      <c r="BX50" s="79"/>
      <c r="BY50" s="79"/>
      <c r="BZ50" s="8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1"/>
      <c r="BM51" s="79"/>
      <c r="BN51" s="79"/>
      <c r="BO51" s="79"/>
      <c r="BP51" s="79"/>
      <c r="BQ51" s="79"/>
      <c r="BR51" s="79"/>
      <c r="BS51" s="79"/>
      <c r="BT51" s="79"/>
      <c r="BU51" s="79"/>
      <c r="BV51" s="79"/>
      <c r="BW51" s="79"/>
      <c r="BX51" s="79"/>
      <c r="BY51" s="79"/>
      <c r="BZ51" s="8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1"/>
      <c r="BM52" s="79"/>
      <c r="BN52" s="79"/>
      <c r="BO52" s="79"/>
      <c r="BP52" s="79"/>
      <c r="BQ52" s="79"/>
      <c r="BR52" s="79"/>
      <c r="BS52" s="79"/>
      <c r="BT52" s="79"/>
      <c r="BU52" s="79"/>
      <c r="BV52" s="79"/>
      <c r="BW52" s="79"/>
      <c r="BX52" s="79"/>
      <c r="BY52" s="79"/>
      <c r="BZ52" s="8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1"/>
      <c r="BM53" s="79"/>
      <c r="BN53" s="79"/>
      <c r="BO53" s="79"/>
      <c r="BP53" s="79"/>
      <c r="BQ53" s="79"/>
      <c r="BR53" s="79"/>
      <c r="BS53" s="79"/>
      <c r="BT53" s="79"/>
      <c r="BU53" s="79"/>
      <c r="BV53" s="79"/>
      <c r="BW53" s="79"/>
      <c r="BX53" s="79"/>
      <c r="BY53" s="79"/>
      <c r="BZ53" s="8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1"/>
      <c r="BM54" s="79"/>
      <c r="BN54" s="79"/>
      <c r="BO54" s="79"/>
      <c r="BP54" s="79"/>
      <c r="BQ54" s="79"/>
      <c r="BR54" s="79"/>
      <c r="BS54" s="79"/>
      <c r="BT54" s="79"/>
      <c r="BU54" s="79"/>
      <c r="BV54" s="79"/>
      <c r="BW54" s="79"/>
      <c r="BX54" s="79"/>
      <c r="BY54" s="79"/>
      <c r="BZ54" s="8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1"/>
      <c r="BM55" s="79"/>
      <c r="BN55" s="79"/>
      <c r="BO55" s="79"/>
      <c r="BP55" s="79"/>
      <c r="BQ55" s="79"/>
      <c r="BR55" s="79"/>
      <c r="BS55" s="79"/>
      <c r="BT55" s="79"/>
      <c r="BU55" s="79"/>
      <c r="BV55" s="79"/>
      <c r="BW55" s="79"/>
      <c r="BX55" s="79"/>
      <c r="BY55" s="79"/>
      <c r="BZ55" s="8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81"/>
      <c r="BM56" s="79"/>
      <c r="BN56" s="79"/>
      <c r="BO56" s="79"/>
      <c r="BP56" s="79"/>
      <c r="BQ56" s="79"/>
      <c r="BR56" s="79"/>
      <c r="BS56" s="79"/>
      <c r="BT56" s="79"/>
      <c r="BU56" s="79"/>
      <c r="BV56" s="79"/>
      <c r="BW56" s="79"/>
      <c r="BX56" s="79"/>
      <c r="BY56" s="79"/>
      <c r="BZ56" s="8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81"/>
      <c r="BM57" s="79"/>
      <c r="BN57" s="79"/>
      <c r="BO57" s="79"/>
      <c r="BP57" s="79"/>
      <c r="BQ57" s="79"/>
      <c r="BR57" s="79"/>
      <c r="BS57" s="79"/>
      <c r="BT57" s="79"/>
      <c r="BU57" s="79"/>
      <c r="BV57" s="79"/>
      <c r="BW57" s="79"/>
      <c r="BX57" s="79"/>
      <c r="BY57" s="79"/>
      <c r="BZ57" s="8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1"/>
      <c r="BM58" s="79"/>
      <c r="BN58" s="79"/>
      <c r="BO58" s="79"/>
      <c r="BP58" s="79"/>
      <c r="BQ58" s="79"/>
      <c r="BR58" s="79"/>
      <c r="BS58" s="79"/>
      <c r="BT58" s="79"/>
      <c r="BU58" s="79"/>
      <c r="BV58" s="79"/>
      <c r="BW58" s="79"/>
      <c r="BX58" s="79"/>
      <c r="BY58" s="79"/>
      <c r="BZ58" s="8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1"/>
      <c r="BM59" s="79"/>
      <c r="BN59" s="79"/>
      <c r="BO59" s="79"/>
      <c r="BP59" s="79"/>
      <c r="BQ59" s="79"/>
      <c r="BR59" s="79"/>
      <c r="BS59" s="79"/>
      <c r="BT59" s="79"/>
      <c r="BU59" s="79"/>
      <c r="BV59" s="79"/>
      <c r="BW59" s="79"/>
      <c r="BX59" s="79"/>
      <c r="BY59" s="79"/>
      <c r="BZ59" s="8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81"/>
      <c r="BM60" s="79"/>
      <c r="BN60" s="79"/>
      <c r="BO60" s="79"/>
      <c r="BP60" s="79"/>
      <c r="BQ60" s="79"/>
      <c r="BR60" s="79"/>
      <c r="BS60" s="79"/>
      <c r="BT60" s="79"/>
      <c r="BU60" s="79"/>
      <c r="BV60" s="79"/>
      <c r="BW60" s="79"/>
      <c r="BX60" s="79"/>
      <c r="BY60" s="79"/>
      <c r="BZ60" s="8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81"/>
      <c r="BM61" s="79"/>
      <c r="BN61" s="79"/>
      <c r="BO61" s="79"/>
      <c r="BP61" s="79"/>
      <c r="BQ61" s="79"/>
      <c r="BR61" s="79"/>
      <c r="BS61" s="79"/>
      <c r="BT61" s="79"/>
      <c r="BU61" s="79"/>
      <c r="BV61" s="79"/>
      <c r="BW61" s="79"/>
      <c r="BX61" s="79"/>
      <c r="BY61" s="79"/>
      <c r="BZ61" s="8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1"/>
      <c r="BM62" s="79"/>
      <c r="BN62" s="79"/>
      <c r="BO62" s="79"/>
      <c r="BP62" s="79"/>
      <c r="BQ62" s="79"/>
      <c r="BR62" s="79"/>
      <c r="BS62" s="79"/>
      <c r="BT62" s="79"/>
      <c r="BU62" s="79"/>
      <c r="BV62" s="79"/>
      <c r="BW62" s="79"/>
      <c r="BX62" s="79"/>
      <c r="BY62" s="79"/>
      <c r="BZ62" s="8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79"/>
      <c r="BN66" s="79"/>
      <c r="BO66" s="79"/>
      <c r="BP66" s="79"/>
      <c r="BQ66" s="79"/>
      <c r="BR66" s="79"/>
      <c r="BS66" s="79"/>
      <c r="BT66" s="79"/>
      <c r="BU66" s="79"/>
      <c r="BV66" s="79"/>
      <c r="BW66" s="79"/>
      <c r="BX66" s="79"/>
      <c r="BY66" s="79"/>
      <c r="BZ66" s="8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1"/>
      <c r="BM67" s="79"/>
      <c r="BN67" s="79"/>
      <c r="BO67" s="79"/>
      <c r="BP67" s="79"/>
      <c r="BQ67" s="79"/>
      <c r="BR67" s="79"/>
      <c r="BS67" s="79"/>
      <c r="BT67" s="79"/>
      <c r="BU67" s="79"/>
      <c r="BV67" s="79"/>
      <c r="BW67" s="79"/>
      <c r="BX67" s="79"/>
      <c r="BY67" s="79"/>
      <c r="BZ67" s="8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1"/>
      <c r="BM68" s="79"/>
      <c r="BN68" s="79"/>
      <c r="BO68" s="79"/>
      <c r="BP68" s="79"/>
      <c r="BQ68" s="79"/>
      <c r="BR68" s="79"/>
      <c r="BS68" s="79"/>
      <c r="BT68" s="79"/>
      <c r="BU68" s="79"/>
      <c r="BV68" s="79"/>
      <c r="BW68" s="79"/>
      <c r="BX68" s="79"/>
      <c r="BY68" s="79"/>
      <c r="BZ68" s="8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1"/>
      <c r="BM69" s="79"/>
      <c r="BN69" s="79"/>
      <c r="BO69" s="79"/>
      <c r="BP69" s="79"/>
      <c r="BQ69" s="79"/>
      <c r="BR69" s="79"/>
      <c r="BS69" s="79"/>
      <c r="BT69" s="79"/>
      <c r="BU69" s="79"/>
      <c r="BV69" s="79"/>
      <c r="BW69" s="79"/>
      <c r="BX69" s="79"/>
      <c r="BY69" s="79"/>
      <c r="BZ69" s="8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1"/>
      <c r="BM70" s="79"/>
      <c r="BN70" s="79"/>
      <c r="BO70" s="79"/>
      <c r="BP70" s="79"/>
      <c r="BQ70" s="79"/>
      <c r="BR70" s="79"/>
      <c r="BS70" s="79"/>
      <c r="BT70" s="79"/>
      <c r="BU70" s="79"/>
      <c r="BV70" s="79"/>
      <c r="BW70" s="79"/>
      <c r="BX70" s="79"/>
      <c r="BY70" s="79"/>
      <c r="BZ70" s="8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1"/>
      <c r="BM71" s="79"/>
      <c r="BN71" s="79"/>
      <c r="BO71" s="79"/>
      <c r="BP71" s="79"/>
      <c r="BQ71" s="79"/>
      <c r="BR71" s="79"/>
      <c r="BS71" s="79"/>
      <c r="BT71" s="79"/>
      <c r="BU71" s="79"/>
      <c r="BV71" s="79"/>
      <c r="BW71" s="79"/>
      <c r="BX71" s="79"/>
      <c r="BY71" s="79"/>
      <c r="BZ71" s="8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1"/>
      <c r="BM72" s="79"/>
      <c r="BN72" s="79"/>
      <c r="BO72" s="79"/>
      <c r="BP72" s="79"/>
      <c r="BQ72" s="79"/>
      <c r="BR72" s="79"/>
      <c r="BS72" s="79"/>
      <c r="BT72" s="79"/>
      <c r="BU72" s="79"/>
      <c r="BV72" s="79"/>
      <c r="BW72" s="79"/>
      <c r="BX72" s="79"/>
      <c r="BY72" s="79"/>
      <c r="BZ72" s="8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1"/>
      <c r="BM73" s="79"/>
      <c r="BN73" s="79"/>
      <c r="BO73" s="79"/>
      <c r="BP73" s="79"/>
      <c r="BQ73" s="79"/>
      <c r="BR73" s="79"/>
      <c r="BS73" s="79"/>
      <c r="BT73" s="79"/>
      <c r="BU73" s="79"/>
      <c r="BV73" s="79"/>
      <c r="BW73" s="79"/>
      <c r="BX73" s="79"/>
      <c r="BY73" s="79"/>
      <c r="BZ73" s="8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1"/>
      <c r="BM74" s="79"/>
      <c r="BN74" s="79"/>
      <c r="BO74" s="79"/>
      <c r="BP74" s="79"/>
      <c r="BQ74" s="79"/>
      <c r="BR74" s="79"/>
      <c r="BS74" s="79"/>
      <c r="BT74" s="79"/>
      <c r="BU74" s="79"/>
      <c r="BV74" s="79"/>
      <c r="BW74" s="79"/>
      <c r="BX74" s="79"/>
      <c r="BY74" s="79"/>
      <c r="BZ74" s="8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1"/>
      <c r="BM75" s="79"/>
      <c r="BN75" s="79"/>
      <c r="BO75" s="79"/>
      <c r="BP75" s="79"/>
      <c r="BQ75" s="79"/>
      <c r="BR75" s="79"/>
      <c r="BS75" s="79"/>
      <c r="BT75" s="79"/>
      <c r="BU75" s="79"/>
      <c r="BV75" s="79"/>
      <c r="BW75" s="79"/>
      <c r="BX75" s="79"/>
      <c r="BY75" s="79"/>
      <c r="BZ75" s="8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1"/>
      <c r="BM76" s="79"/>
      <c r="BN76" s="79"/>
      <c r="BO76" s="79"/>
      <c r="BP76" s="79"/>
      <c r="BQ76" s="79"/>
      <c r="BR76" s="79"/>
      <c r="BS76" s="79"/>
      <c r="BT76" s="79"/>
      <c r="BU76" s="79"/>
      <c r="BV76" s="79"/>
      <c r="BW76" s="79"/>
      <c r="BX76" s="79"/>
      <c r="BY76" s="79"/>
      <c r="BZ76" s="8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1"/>
      <c r="BM77" s="79"/>
      <c r="BN77" s="79"/>
      <c r="BO77" s="79"/>
      <c r="BP77" s="79"/>
      <c r="BQ77" s="79"/>
      <c r="BR77" s="79"/>
      <c r="BS77" s="79"/>
      <c r="BT77" s="79"/>
      <c r="BU77" s="79"/>
      <c r="BV77" s="79"/>
      <c r="BW77" s="79"/>
      <c r="BX77" s="79"/>
      <c r="BY77" s="79"/>
      <c r="BZ77" s="8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1"/>
      <c r="BM78" s="79"/>
      <c r="BN78" s="79"/>
      <c r="BO78" s="79"/>
      <c r="BP78" s="79"/>
      <c r="BQ78" s="79"/>
      <c r="BR78" s="79"/>
      <c r="BS78" s="79"/>
      <c r="BT78" s="79"/>
      <c r="BU78" s="79"/>
      <c r="BV78" s="79"/>
      <c r="BW78" s="79"/>
      <c r="BX78" s="79"/>
      <c r="BY78" s="79"/>
      <c r="BZ78" s="8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81"/>
      <c r="BM79" s="79"/>
      <c r="BN79" s="79"/>
      <c r="BO79" s="79"/>
      <c r="BP79" s="79"/>
      <c r="BQ79" s="79"/>
      <c r="BR79" s="79"/>
      <c r="BS79" s="79"/>
      <c r="BT79" s="79"/>
      <c r="BU79" s="79"/>
      <c r="BV79" s="79"/>
      <c r="BW79" s="79"/>
      <c r="BX79" s="79"/>
      <c r="BY79" s="79"/>
      <c r="BZ79" s="8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81"/>
      <c r="BM80" s="79"/>
      <c r="BN80" s="79"/>
      <c r="BO80" s="79"/>
      <c r="BP80" s="79"/>
      <c r="BQ80" s="79"/>
      <c r="BR80" s="79"/>
      <c r="BS80" s="79"/>
      <c r="BT80" s="79"/>
      <c r="BU80" s="79"/>
      <c r="BV80" s="79"/>
      <c r="BW80" s="79"/>
      <c r="BX80" s="79"/>
      <c r="BY80" s="79"/>
      <c r="BZ80" s="8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1"/>
      <c r="BM81" s="79"/>
      <c r="BN81" s="79"/>
      <c r="BO81" s="79"/>
      <c r="BP81" s="79"/>
      <c r="BQ81" s="79"/>
      <c r="BR81" s="79"/>
      <c r="BS81" s="79"/>
      <c r="BT81" s="79"/>
      <c r="BU81" s="79"/>
      <c r="BV81" s="79"/>
      <c r="BW81" s="79"/>
      <c r="BX81" s="79"/>
      <c r="BY81" s="79"/>
      <c r="BZ81" s="8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2"/>
      <c r="BM82" s="83"/>
      <c r="BN82" s="83"/>
      <c r="BO82" s="83"/>
      <c r="BP82" s="83"/>
      <c r="BQ82" s="83"/>
      <c r="BR82" s="83"/>
      <c r="BS82" s="83"/>
      <c r="BT82" s="83"/>
      <c r="BU82" s="83"/>
      <c r="BV82" s="83"/>
      <c r="BW82" s="83"/>
      <c r="BX82" s="83"/>
      <c r="BY82" s="83"/>
      <c r="BZ82" s="84"/>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34</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51</v>
      </c>
      <c r="B4" s="28"/>
      <c r="C4" s="28"/>
      <c r="D4" s="28"/>
      <c r="E4" s="28"/>
      <c r="F4" s="28"/>
      <c r="G4" s="28"/>
      <c r="H4" s="89"/>
      <c r="I4" s="90"/>
      <c r="J4" s="90"/>
      <c r="K4" s="90"/>
      <c r="L4" s="90"/>
      <c r="M4" s="90"/>
      <c r="N4" s="90"/>
      <c r="O4" s="90"/>
      <c r="P4" s="90"/>
      <c r="Q4" s="90"/>
      <c r="R4" s="90"/>
      <c r="S4" s="90"/>
      <c r="T4" s="90"/>
      <c r="U4" s="90"/>
      <c r="V4" s="91"/>
      <c r="W4" s="85" t="s">
        <v>52</v>
      </c>
      <c r="X4" s="85"/>
      <c r="Y4" s="85"/>
      <c r="Z4" s="85"/>
      <c r="AA4" s="85"/>
      <c r="AB4" s="85"/>
      <c r="AC4" s="85"/>
      <c r="AD4" s="85"/>
      <c r="AE4" s="85"/>
      <c r="AF4" s="85"/>
      <c r="AG4" s="85"/>
      <c r="AH4" s="85" t="s">
        <v>53</v>
      </c>
      <c r="AI4" s="85"/>
      <c r="AJ4" s="85"/>
      <c r="AK4" s="85"/>
      <c r="AL4" s="85"/>
      <c r="AM4" s="85"/>
      <c r="AN4" s="85"/>
      <c r="AO4" s="85"/>
      <c r="AP4" s="85"/>
      <c r="AQ4" s="85"/>
      <c r="AR4" s="85"/>
      <c r="AS4" s="85" t="s">
        <v>54</v>
      </c>
      <c r="AT4" s="85"/>
      <c r="AU4" s="85"/>
      <c r="AV4" s="85"/>
      <c r="AW4" s="85"/>
      <c r="AX4" s="85"/>
      <c r="AY4" s="85"/>
      <c r="AZ4" s="85"/>
      <c r="BA4" s="85"/>
      <c r="BB4" s="85"/>
      <c r="BC4" s="85"/>
      <c r="BD4" s="85" t="s">
        <v>55</v>
      </c>
      <c r="BE4" s="85"/>
      <c r="BF4" s="85"/>
      <c r="BG4" s="85"/>
      <c r="BH4" s="85"/>
      <c r="BI4" s="85"/>
      <c r="BJ4" s="85"/>
      <c r="BK4" s="85"/>
      <c r="BL4" s="85"/>
      <c r="BM4" s="85"/>
      <c r="BN4" s="85"/>
      <c r="BO4" s="85" t="s">
        <v>56</v>
      </c>
      <c r="BP4" s="85"/>
      <c r="BQ4" s="85"/>
      <c r="BR4" s="85"/>
      <c r="BS4" s="85"/>
      <c r="BT4" s="85"/>
      <c r="BU4" s="85"/>
      <c r="BV4" s="85"/>
      <c r="BW4" s="85"/>
      <c r="BX4" s="85"/>
      <c r="BY4" s="85"/>
      <c r="BZ4" s="85" t="s">
        <v>57</v>
      </c>
      <c r="CA4" s="85"/>
      <c r="CB4" s="85"/>
      <c r="CC4" s="85"/>
      <c r="CD4" s="85"/>
      <c r="CE4" s="85"/>
      <c r="CF4" s="85"/>
      <c r="CG4" s="85"/>
      <c r="CH4" s="85"/>
      <c r="CI4" s="85"/>
      <c r="CJ4" s="85"/>
      <c r="CK4" s="85" t="s">
        <v>58</v>
      </c>
      <c r="CL4" s="85"/>
      <c r="CM4" s="85"/>
      <c r="CN4" s="85"/>
      <c r="CO4" s="85"/>
      <c r="CP4" s="85"/>
      <c r="CQ4" s="85"/>
      <c r="CR4" s="85"/>
      <c r="CS4" s="85"/>
      <c r="CT4" s="85"/>
      <c r="CU4" s="85"/>
      <c r="CV4" s="85" t="s">
        <v>59</v>
      </c>
      <c r="CW4" s="85"/>
      <c r="CX4" s="85"/>
      <c r="CY4" s="85"/>
      <c r="CZ4" s="85"/>
      <c r="DA4" s="85"/>
      <c r="DB4" s="85"/>
      <c r="DC4" s="85"/>
      <c r="DD4" s="85"/>
      <c r="DE4" s="85"/>
      <c r="DF4" s="85"/>
      <c r="DG4" s="85" t="s">
        <v>60</v>
      </c>
      <c r="DH4" s="85"/>
      <c r="DI4" s="85"/>
      <c r="DJ4" s="85"/>
      <c r="DK4" s="85"/>
      <c r="DL4" s="85"/>
      <c r="DM4" s="85"/>
      <c r="DN4" s="85"/>
      <c r="DO4" s="85"/>
      <c r="DP4" s="85"/>
      <c r="DQ4" s="85"/>
      <c r="DR4" s="85" t="s">
        <v>61</v>
      </c>
      <c r="DS4" s="85"/>
      <c r="DT4" s="85"/>
      <c r="DU4" s="85"/>
      <c r="DV4" s="85"/>
      <c r="DW4" s="85"/>
      <c r="DX4" s="85"/>
      <c r="DY4" s="85"/>
      <c r="DZ4" s="85"/>
      <c r="EA4" s="85"/>
      <c r="EB4" s="85"/>
      <c r="EC4" s="85" t="s">
        <v>62</v>
      </c>
      <c r="ED4" s="85"/>
      <c r="EE4" s="85"/>
      <c r="EF4" s="85"/>
      <c r="EG4" s="85"/>
      <c r="EH4" s="85"/>
      <c r="EI4" s="85"/>
      <c r="EJ4" s="85"/>
      <c r="EK4" s="85"/>
      <c r="EL4" s="85"/>
      <c r="EM4" s="85"/>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282103</v>
      </c>
      <c r="D6" s="31">
        <f t="shared" si="3"/>
        <v>46</v>
      </c>
      <c r="E6" s="31">
        <f t="shared" si="3"/>
        <v>1</v>
      </c>
      <c r="F6" s="31">
        <f t="shared" si="3"/>
        <v>0</v>
      </c>
      <c r="G6" s="31">
        <f t="shared" si="3"/>
        <v>1</v>
      </c>
      <c r="H6" s="31" t="str">
        <f t="shared" si="3"/>
        <v>兵庫県　加古川市</v>
      </c>
      <c r="I6" s="31" t="str">
        <f t="shared" si="3"/>
        <v>法適用</v>
      </c>
      <c r="J6" s="31" t="str">
        <f t="shared" si="3"/>
        <v>水道事業</v>
      </c>
      <c r="K6" s="31" t="str">
        <f t="shared" si="3"/>
        <v>末端給水事業</v>
      </c>
      <c r="L6" s="31" t="str">
        <f t="shared" si="3"/>
        <v>A2</v>
      </c>
      <c r="M6" s="32" t="str">
        <f t="shared" si="3"/>
        <v>-</v>
      </c>
      <c r="N6" s="32">
        <f t="shared" si="3"/>
        <v>62.13</v>
      </c>
      <c r="O6" s="32">
        <f t="shared" si="3"/>
        <v>96.57</v>
      </c>
      <c r="P6" s="32">
        <f t="shared" si="3"/>
        <v>2440</v>
      </c>
      <c r="Q6" s="32">
        <f t="shared" si="3"/>
        <v>269555</v>
      </c>
      <c r="R6" s="32">
        <f t="shared" si="3"/>
        <v>138.47999999999999</v>
      </c>
      <c r="S6" s="32">
        <f t="shared" si="3"/>
        <v>1946.53</v>
      </c>
      <c r="T6" s="32">
        <f t="shared" si="3"/>
        <v>259425</v>
      </c>
      <c r="U6" s="32">
        <f t="shared" si="3"/>
        <v>116.83</v>
      </c>
      <c r="V6" s="32">
        <f t="shared" si="3"/>
        <v>2220.5300000000002</v>
      </c>
      <c r="W6" s="33">
        <f>IF(W7="",NA(),W7)</f>
        <v>114.04</v>
      </c>
      <c r="X6" s="33">
        <f t="shared" ref="X6:AF6" si="4">IF(X7="",NA(),X7)</f>
        <v>113.42</v>
      </c>
      <c r="Y6" s="33">
        <f t="shared" si="4"/>
        <v>110.88</v>
      </c>
      <c r="Z6" s="33">
        <f t="shared" si="4"/>
        <v>120.1</v>
      </c>
      <c r="AA6" s="33">
        <f t="shared" si="4"/>
        <v>119.68</v>
      </c>
      <c r="AB6" s="33">
        <f t="shared" si="4"/>
        <v>107.51</v>
      </c>
      <c r="AC6" s="33">
        <f t="shared" si="4"/>
        <v>108.39</v>
      </c>
      <c r="AD6" s="33">
        <f t="shared" si="4"/>
        <v>108.9</v>
      </c>
      <c r="AE6" s="33">
        <f t="shared" si="4"/>
        <v>114.43</v>
      </c>
      <c r="AF6" s="33">
        <f t="shared" si="4"/>
        <v>114.08</v>
      </c>
      <c r="AG6" s="32" t="str">
        <f>IF(AG7="","",IF(AG7="-","【-】","【"&amp;SUBSTITUTE(TEXT(AG7,"#,##0.00"),"-","△")&amp;"】"))</f>
        <v>【113.56】</v>
      </c>
      <c r="AH6" s="32">
        <f>IF(AH7="",NA(),AH7)</f>
        <v>0</v>
      </c>
      <c r="AI6" s="32">
        <f t="shared" ref="AI6:AQ6" si="5">IF(AI7="",NA(),AI7)</f>
        <v>0</v>
      </c>
      <c r="AJ6" s="32">
        <f t="shared" si="5"/>
        <v>0</v>
      </c>
      <c r="AK6" s="32">
        <f t="shared" si="5"/>
        <v>0</v>
      </c>
      <c r="AL6" s="32">
        <f t="shared" si="5"/>
        <v>0</v>
      </c>
      <c r="AM6" s="33">
        <f t="shared" si="5"/>
        <v>2.83</v>
      </c>
      <c r="AN6" s="33">
        <f t="shared" si="5"/>
        <v>3.08</v>
      </c>
      <c r="AO6" s="33">
        <f t="shared" si="5"/>
        <v>3.47</v>
      </c>
      <c r="AP6" s="33">
        <f t="shared" si="5"/>
        <v>0.13</v>
      </c>
      <c r="AQ6" s="32">
        <f t="shared" si="5"/>
        <v>0</v>
      </c>
      <c r="AR6" s="32" t="str">
        <f>IF(AR7="","",IF(AR7="-","【-】","【"&amp;SUBSTITUTE(TEXT(AR7,"#,##0.00"),"-","△")&amp;"】"))</f>
        <v>【0.87】</v>
      </c>
      <c r="AS6" s="33">
        <f>IF(AS7="",NA(),AS7)</f>
        <v>502.82</v>
      </c>
      <c r="AT6" s="33">
        <f t="shared" ref="AT6:BB6" si="6">IF(AT7="",NA(),AT7)</f>
        <v>424.08</v>
      </c>
      <c r="AU6" s="33">
        <f t="shared" si="6"/>
        <v>555.11</v>
      </c>
      <c r="AV6" s="33">
        <f t="shared" si="6"/>
        <v>307.24</v>
      </c>
      <c r="AW6" s="33">
        <f t="shared" si="6"/>
        <v>270.57</v>
      </c>
      <c r="AX6" s="33">
        <f t="shared" si="6"/>
        <v>602.73</v>
      </c>
      <c r="AY6" s="33">
        <f t="shared" si="6"/>
        <v>590.46</v>
      </c>
      <c r="AZ6" s="33">
        <f t="shared" si="6"/>
        <v>628.34</v>
      </c>
      <c r="BA6" s="33">
        <f t="shared" si="6"/>
        <v>289.8</v>
      </c>
      <c r="BB6" s="33">
        <f t="shared" si="6"/>
        <v>299.44</v>
      </c>
      <c r="BC6" s="32" t="str">
        <f>IF(BC7="","",IF(BC7="-","【-】","【"&amp;SUBSTITUTE(TEXT(BC7,"#,##0.00"),"-","△")&amp;"】"))</f>
        <v>【262.74】</v>
      </c>
      <c r="BD6" s="33">
        <f>IF(BD7="",NA(),BD7)</f>
        <v>245.27</v>
      </c>
      <c r="BE6" s="33">
        <f t="shared" ref="BE6:BM6" si="7">IF(BE7="",NA(),BE7)</f>
        <v>238.69</v>
      </c>
      <c r="BF6" s="33">
        <f t="shared" si="7"/>
        <v>225.09</v>
      </c>
      <c r="BG6" s="33">
        <f t="shared" si="7"/>
        <v>247.48</v>
      </c>
      <c r="BH6" s="33">
        <f t="shared" si="7"/>
        <v>257.39</v>
      </c>
      <c r="BI6" s="33">
        <f t="shared" si="7"/>
        <v>310.79000000000002</v>
      </c>
      <c r="BJ6" s="33">
        <f t="shared" si="7"/>
        <v>299.16000000000003</v>
      </c>
      <c r="BK6" s="33">
        <f t="shared" si="7"/>
        <v>297.13</v>
      </c>
      <c r="BL6" s="33">
        <f t="shared" si="7"/>
        <v>301.99</v>
      </c>
      <c r="BM6" s="33">
        <f t="shared" si="7"/>
        <v>298.08999999999997</v>
      </c>
      <c r="BN6" s="32" t="str">
        <f>IF(BN7="","",IF(BN7="-","【-】","【"&amp;SUBSTITUTE(TEXT(BN7,"#,##0.00"),"-","△")&amp;"】"))</f>
        <v>【276.38】</v>
      </c>
      <c r="BO6" s="33">
        <f>IF(BO7="",NA(),BO7)</f>
        <v>93.33</v>
      </c>
      <c r="BP6" s="33">
        <f t="shared" ref="BP6:BX6" si="8">IF(BP7="",NA(),BP7)</f>
        <v>93.72</v>
      </c>
      <c r="BQ6" s="33">
        <f t="shared" si="8"/>
        <v>91.2</v>
      </c>
      <c r="BR6" s="33">
        <f t="shared" si="8"/>
        <v>102.25</v>
      </c>
      <c r="BS6" s="33">
        <f t="shared" si="8"/>
        <v>101.48</v>
      </c>
      <c r="BT6" s="33">
        <f t="shared" si="8"/>
        <v>99</v>
      </c>
      <c r="BU6" s="33">
        <f t="shared" si="8"/>
        <v>99.91</v>
      </c>
      <c r="BV6" s="33">
        <f t="shared" si="8"/>
        <v>99.89</v>
      </c>
      <c r="BW6" s="33">
        <f t="shared" si="8"/>
        <v>107.05</v>
      </c>
      <c r="BX6" s="33">
        <f t="shared" si="8"/>
        <v>106.4</v>
      </c>
      <c r="BY6" s="32" t="str">
        <f>IF(BY7="","",IF(BY7="-","【-】","【"&amp;SUBSTITUTE(TEXT(BY7,"#,##0.00"),"-","△")&amp;"】"))</f>
        <v>【104.99】</v>
      </c>
      <c r="BZ6" s="33">
        <f>IF(BZ7="",NA(),BZ7)</f>
        <v>168.4</v>
      </c>
      <c r="CA6" s="33">
        <f t="shared" ref="CA6:CI6" si="9">IF(CA7="",NA(),CA7)</f>
        <v>167.22</v>
      </c>
      <c r="CB6" s="33">
        <f t="shared" si="9"/>
        <v>171.65</v>
      </c>
      <c r="CC6" s="33">
        <f t="shared" si="9"/>
        <v>152.30000000000001</v>
      </c>
      <c r="CD6" s="33">
        <f t="shared" si="9"/>
        <v>153.27000000000001</v>
      </c>
      <c r="CE6" s="33">
        <f t="shared" si="9"/>
        <v>164.03</v>
      </c>
      <c r="CF6" s="33">
        <f t="shared" si="9"/>
        <v>164.25</v>
      </c>
      <c r="CG6" s="33">
        <f t="shared" si="9"/>
        <v>165.34</v>
      </c>
      <c r="CH6" s="33">
        <f t="shared" si="9"/>
        <v>155.09</v>
      </c>
      <c r="CI6" s="33">
        <f t="shared" si="9"/>
        <v>156.29</v>
      </c>
      <c r="CJ6" s="32" t="str">
        <f>IF(CJ7="","",IF(CJ7="-","【-】","【"&amp;SUBSTITUTE(TEXT(CJ7,"#,##0.00"),"-","△")&amp;"】"))</f>
        <v>【163.72】</v>
      </c>
      <c r="CK6" s="33">
        <f>IF(CK7="",NA(),CK7)</f>
        <v>71.790000000000006</v>
      </c>
      <c r="CL6" s="33">
        <f t="shared" ref="CL6:CT6" si="10">IF(CL7="",NA(),CL7)</f>
        <v>72.14</v>
      </c>
      <c r="CM6" s="33">
        <f t="shared" si="10"/>
        <v>71.459999999999994</v>
      </c>
      <c r="CN6" s="33">
        <f t="shared" si="10"/>
        <v>69.569999999999993</v>
      </c>
      <c r="CO6" s="33">
        <f t="shared" si="10"/>
        <v>68.53</v>
      </c>
      <c r="CP6" s="33">
        <f t="shared" si="10"/>
        <v>63.07</v>
      </c>
      <c r="CQ6" s="33">
        <f t="shared" si="10"/>
        <v>62.71</v>
      </c>
      <c r="CR6" s="33">
        <f t="shared" si="10"/>
        <v>62.15</v>
      </c>
      <c r="CS6" s="33">
        <f t="shared" si="10"/>
        <v>61.61</v>
      </c>
      <c r="CT6" s="33">
        <f t="shared" si="10"/>
        <v>62.34</v>
      </c>
      <c r="CU6" s="32" t="str">
        <f>IF(CU7="","",IF(CU7="-","【-】","【"&amp;SUBSTITUTE(TEXT(CU7,"#,##0.00"),"-","△")&amp;"】"))</f>
        <v>【59.76】</v>
      </c>
      <c r="CV6" s="33">
        <f>IF(CV7="",NA(),CV7)</f>
        <v>95.28</v>
      </c>
      <c r="CW6" s="33">
        <f t="shared" ref="CW6:DE6" si="11">IF(CW7="",NA(),CW7)</f>
        <v>94.36</v>
      </c>
      <c r="CX6" s="33">
        <f t="shared" si="11"/>
        <v>94.88</v>
      </c>
      <c r="CY6" s="33">
        <f t="shared" si="11"/>
        <v>94.85</v>
      </c>
      <c r="CZ6" s="33">
        <f t="shared" si="11"/>
        <v>95.57</v>
      </c>
      <c r="DA6" s="33">
        <f t="shared" si="11"/>
        <v>89.96</v>
      </c>
      <c r="DB6" s="33">
        <f t="shared" si="11"/>
        <v>90.54</v>
      </c>
      <c r="DC6" s="33">
        <f t="shared" si="11"/>
        <v>90.64</v>
      </c>
      <c r="DD6" s="33">
        <f t="shared" si="11"/>
        <v>90.23</v>
      </c>
      <c r="DE6" s="33">
        <f t="shared" si="11"/>
        <v>90.15</v>
      </c>
      <c r="DF6" s="32" t="str">
        <f>IF(DF7="","",IF(DF7="-","【-】","【"&amp;SUBSTITUTE(TEXT(DF7,"#,##0.00"),"-","△")&amp;"】"))</f>
        <v>【89.95】</v>
      </c>
      <c r="DG6" s="33">
        <f>IF(DG7="",NA(),DG7)</f>
        <v>48.89</v>
      </c>
      <c r="DH6" s="33">
        <f t="shared" ref="DH6:DP6" si="12">IF(DH7="",NA(),DH7)</f>
        <v>49.14</v>
      </c>
      <c r="DI6" s="33">
        <f t="shared" si="12"/>
        <v>50.44</v>
      </c>
      <c r="DJ6" s="33">
        <f t="shared" si="12"/>
        <v>49.07</v>
      </c>
      <c r="DK6" s="33">
        <f t="shared" si="12"/>
        <v>50.95</v>
      </c>
      <c r="DL6" s="33">
        <f t="shared" si="12"/>
        <v>41.47</v>
      </c>
      <c r="DM6" s="33">
        <f t="shared" si="12"/>
        <v>42.43</v>
      </c>
      <c r="DN6" s="33">
        <f t="shared" si="12"/>
        <v>43.24</v>
      </c>
      <c r="DO6" s="33">
        <f t="shared" si="12"/>
        <v>46.36</v>
      </c>
      <c r="DP6" s="33">
        <f t="shared" si="12"/>
        <v>47.37</v>
      </c>
      <c r="DQ6" s="32" t="str">
        <f>IF(DQ7="","",IF(DQ7="-","【-】","【"&amp;SUBSTITUTE(TEXT(DQ7,"#,##0.00"),"-","△")&amp;"】"))</f>
        <v>【47.18】</v>
      </c>
      <c r="DR6" s="33">
        <f>IF(DR7="",NA(),DR7)</f>
        <v>4.74</v>
      </c>
      <c r="DS6" s="33">
        <f t="shared" ref="DS6:EA6" si="13">IF(DS7="",NA(),DS7)</f>
        <v>4.58</v>
      </c>
      <c r="DT6" s="33">
        <f t="shared" si="13"/>
        <v>5.78</v>
      </c>
      <c r="DU6" s="33">
        <f t="shared" si="13"/>
        <v>6.84</v>
      </c>
      <c r="DV6" s="33">
        <f t="shared" si="13"/>
        <v>8.67</v>
      </c>
      <c r="DW6" s="33">
        <f t="shared" si="13"/>
        <v>9.92</v>
      </c>
      <c r="DX6" s="33">
        <f t="shared" si="13"/>
        <v>11.07</v>
      </c>
      <c r="DY6" s="33">
        <f t="shared" si="13"/>
        <v>12.21</v>
      </c>
      <c r="DZ6" s="33">
        <f t="shared" si="13"/>
        <v>13.57</v>
      </c>
      <c r="EA6" s="33">
        <f t="shared" si="13"/>
        <v>14.27</v>
      </c>
      <c r="EB6" s="32" t="str">
        <f>IF(EB7="","",IF(EB7="-","【-】","【"&amp;SUBSTITUTE(TEXT(EB7,"#,##0.00"),"-","△")&amp;"】"))</f>
        <v>【13.18】</v>
      </c>
      <c r="EC6" s="33">
        <f>IF(EC7="",NA(),EC7)</f>
        <v>1.33</v>
      </c>
      <c r="ED6" s="33">
        <f t="shared" ref="ED6:EL6" si="14">IF(ED7="",NA(),ED7)</f>
        <v>1.34</v>
      </c>
      <c r="EE6" s="33">
        <f t="shared" si="14"/>
        <v>1.52</v>
      </c>
      <c r="EF6" s="33">
        <f t="shared" si="14"/>
        <v>1.19</v>
      </c>
      <c r="EG6" s="33">
        <f t="shared" si="14"/>
        <v>0.37</v>
      </c>
      <c r="EH6" s="33">
        <f t="shared" si="14"/>
        <v>0.82</v>
      </c>
      <c r="EI6" s="33">
        <f t="shared" si="14"/>
        <v>0.76</v>
      </c>
      <c r="EJ6" s="33">
        <f t="shared" si="14"/>
        <v>0.8</v>
      </c>
      <c r="EK6" s="33">
        <f t="shared" si="14"/>
        <v>0.72</v>
      </c>
      <c r="EL6" s="33">
        <f t="shared" si="14"/>
        <v>0.67</v>
      </c>
      <c r="EM6" s="32" t="str">
        <f>IF(EM7="","",IF(EM7="-","【-】","【"&amp;SUBSTITUTE(TEXT(EM7,"#,##0.00"),"-","△")&amp;"】"))</f>
        <v>【0.85】</v>
      </c>
    </row>
    <row r="7" spans="1:143" s="34" customFormat="1">
      <c r="A7" s="26"/>
      <c r="B7" s="35">
        <v>2015</v>
      </c>
      <c r="C7" s="35">
        <v>282103</v>
      </c>
      <c r="D7" s="35">
        <v>46</v>
      </c>
      <c r="E7" s="35">
        <v>1</v>
      </c>
      <c r="F7" s="35">
        <v>0</v>
      </c>
      <c r="G7" s="35">
        <v>1</v>
      </c>
      <c r="H7" s="35" t="s">
        <v>92</v>
      </c>
      <c r="I7" s="35" t="s">
        <v>93</v>
      </c>
      <c r="J7" s="35" t="s">
        <v>94</v>
      </c>
      <c r="K7" s="35" t="s">
        <v>95</v>
      </c>
      <c r="L7" s="35" t="s">
        <v>96</v>
      </c>
      <c r="M7" s="36" t="s">
        <v>97</v>
      </c>
      <c r="N7" s="36">
        <v>62.13</v>
      </c>
      <c r="O7" s="36">
        <v>96.57</v>
      </c>
      <c r="P7" s="36">
        <v>2440</v>
      </c>
      <c r="Q7" s="36">
        <v>269555</v>
      </c>
      <c r="R7" s="36">
        <v>138.47999999999999</v>
      </c>
      <c r="S7" s="36">
        <v>1946.53</v>
      </c>
      <c r="T7" s="36">
        <v>259425</v>
      </c>
      <c r="U7" s="36">
        <v>116.83</v>
      </c>
      <c r="V7" s="36">
        <v>2220.5300000000002</v>
      </c>
      <c r="W7" s="36">
        <v>114.04</v>
      </c>
      <c r="X7" s="36">
        <v>113.42</v>
      </c>
      <c r="Y7" s="36">
        <v>110.88</v>
      </c>
      <c r="Z7" s="36">
        <v>120.1</v>
      </c>
      <c r="AA7" s="36">
        <v>119.68</v>
      </c>
      <c r="AB7" s="36">
        <v>107.51</v>
      </c>
      <c r="AC7" s="36">
        <v>108.39</v>
      </c>
      <c r="AD7" s="36">
        <v>108.9</v>
      </c>
      <c r="AE7" s="36">
        <v>114.43</v>
      </c>
      <c r="AF7" s="36">
        <v>114.08</v>
      </c>
      <c r="AG7" s="36">
        <v>113.56</v>
      </c>
      <c r="AH7" s="36">
        <v>0</v>
      </c>
      <c r="AI7" s="36">
        <v>0</v>
      </c>
      <c r="AJ7" s="36">
        <v>0</v>
      </c>
      <c r="AK7" s="36">
        <v>0</v>
      </c>
      <c r="AL7" s="36">
        <v>0</v>
      </c>
      <c r="AM7" s="36">
        <v>2.83</v>
      </c>
      <c r="AN7" s="36">
        <v>3.08</v>
      </c>
      <c r="AO7" s="36">
        <v>3.47</v>
      </c>
      <c r="AP7" s="36">
        <v>0.13</v>
      </c>
      <c r="AQ7" s="36">
        <v>0</v>
      </c>
      <c r="AR7" s="36">
        <v>0.87</v>
      </c>
      <c r="AS7" s="36">
        <v>502.82</v>
      </c>
      <c r="AT7" s="36">
        <v>424.08</v>
      </c>
      <c r="AU7" s="36">
        <v>555.11</v>
      </c>
      <c r="AV7" s="36">
        <v>307.24</v>
      </c>
      <c r="AW7" s="36">
        <v>270.57</v>
      </c>
      <c r="AX7" s="36">
        <v>602.73</v>
      </c>
      <c r="AY7" s="36">
        <v>590.46</v>
      </c>
      <c r="AZ7" s="36">
        <v>628.34</v>
      </c>
      <c r="BA7" s="36">
        <v>289.8</v>
      </c>
      <c r="BB7" s="36">
        <v>299.44</v>
      </c>
      <c r="BC7" s="36">
        <v>262.74</v>
      </c>
      <c r="BD7" s="36">
        <v>245.27</v>
      </c>
      <c r="BE7" s="36">
        <v>238.69</v>
      </c>
      <c r="BF7" s="36">
        <v>225.09</v>
      </c>
      <c r="BG7" s="36">
        <v>247.48</v>
      </c>
      <c r="BH7" s="36">
        <v>257.39</v>
      </c>
      <c r="BI7" s="36">
        <v>310.79000000000002</v>
      </c>
      <c r="BJ7" s="36">
        <v>299.16000000000003</v>
      </c>
      <c r="BK7" s="36">
        <v>297.13</v>
      </c>
      <c r="BL7" s="36">
        <v>301.99</v>
      </c>
      <c r="BM7" s="36">
        <v>298.08999999999997</v>
      </c>
      <c r="BN7" s="36">
        <v>276.38</v>
      </c>
      <c r="BO7" s="36">
        <v>93.33</v>
      </c>
      <c r="BP7" s="36">
        <v>93.72</v>
      </c>
      <c r="BQ7" s="36">
        <v>91.2</v>
      </c>
      <c r="BR7" s="36">
        <v>102.25</v>
      </c>
      <c r="BS7" s="36">
        <v>101.48</v>
      </c>
      <c r="BT7" s="36">
        <v>99</v>
      </c>
      <c r="BU7" s="36">
        <v>99.91</v>
      </c>
      <c r="BV7" s="36">
        <v>99.89</v>
      </c>
      <c r="BW7" s="36">
        <v>107.05</v>
      </c>
      <c r="BX7" s="36">
        <v>106.4</v>
      </c>
      <c r="BY7" s="36">
        <v>104.99</v>
      </c>
      <c r="BZ7" s="36">
        <v>168.4</v>
      </c>
      <c r="CA7" s="36">
        <v>167.22</v>
      </c>
      <c r="CB7" s="36">
        <v>171.65</v>
      </c>
      <c r="CC7" s="36">
        <v>152.30000000000001</v>
      </c>
      <c r="CD7" s="36">
        <v>153.27000000000001</v>
      </c>
      <c r="CE7" s="36">
        <v>164.03</v>
      </c>
      <c r="CF7" s="36">
        <v>164.25</v>
      </c>
      <c r="CG7" s="36">
        <v>165.34</v>
      </c>
      <c r="CH7" s="36">
        <v>155.09</v>
      </c>
      <c r="CI7" s="36">
        <v>156.29</v>
      </c>
      <c r="CJ7" s="36">
        <v>163.72</v>
      </c>
      <c r="CK7" s="36">
        <v>71.790000000000006</v>
      </c>
      <c r="CL7" s="36">
        <v>72.14</v>
      </c>
      <c r="CM7" s="36">
        <v>71.459999999999994</v>
      </c>
      <c r="CN7" s="36">
        <v>69.569999999999993</v>
      </c>
      <c r="CO7" s="36">
        <v>68.53</v>
      </c>
      <c r="CP7" s="36">
        <v>63.07</v>
      </c>
      <c r="CQ7" s="36">
        <v>62.71</v>
      </c>
      <c r="CR7" s="36">
        <v>62.15</v>
      </c>
      <c r="CS7" s="36">
        <v>61.61</v>
      </c>
      <c r="CT7" s="36">
        <v>62.34</v>
      </c>
      <c r="CU7" s="36">
        <v>59.76</v>
      </c>
      <c r="CV7" s="36">
        <v>95.28</v>
      </c>
      <c r="CW7" s="36">
        <v>94.36</v>
      </c>
      <c r="CX7" s="36">
        <v>94.88</v>
      </c>
      <c r="CY7" s="36">
        <v>94.85</v>
      </c>
      <c r="CZ7" s="36">
        <v>95.57</v>
      </c>
      <c r="DA7" s="36">
        <v>89.96</v>
      </c>
      <c r="DB7" s="36">
        <v>90.54</v>
      </c>
      <c r="DC7" s="36">
        <v>90.64</v>
      </c>
      <c r="DD7" s="36">
        <v>90.23</v>
      </c>
      <c r="DE7" s="36">
        <v>90.15</v>
      </c>
      <c r="DF7" s="36">
        <v>89.95</v>
      </c>
      <c r="DG7" s="36">
        <v>48.89</v>
      </c>
      <c r="DH7" s="36">
        <v>49.14</v>
      </c>
      <c r="DI7" s="36">
        <v>50.44</v>
      </c>
      <c r="DJ7" s="36">
        <v>49.07</v>
      </c>
      <c r="DK7" s="36">
        <v>50.95</v>
      </c>
      <c r="DL7" s="36">
        <v>41.47</v>
      </c>
      <c r="DM7" s="36">
        <v>42.43</v>
      </c>
      <c r="DN7" s="36">
        <v>43.24</v>
      </c>
      <c r="DO7" s="36">
        <v>46.36</v>
      </c>
      <c r="DP7" s="36">
        <v>47.37</v>
      </c>
      <c r="DQ7" s="36">
        <v>47.18</v>
      </c>
      <c r="DR7" s="36">
        <v>4.74</v>
      </c>
      <c r="DS7" s="36">
        <v>4.58</v>
      </c>
      <c r="DT7" s="36">
        <v>5.78</v>
      </c>
      <c r="DU7" s="36">
        <v>6.84</v>
      </c>
      <c r="DV7" s="36">
        <v>8.67</v>
      </c>
      <c r="DW7" s="36">
        <v>9.92</v>
      </c>
      <c r="DX7" s="36">
        <v>11.07</v>
      </c>
      <c r="DY7" s="36">
        <v>12.21</v>
      </c>
      <c r="DZ7" s="36">
        <v>13.57</v>
      </c>
      <c r="EA7" s="36">
        <v>14.27</v>
      </c>
      <c r="EB7" s="36">
        <v>13.18</v>
      </c>
      <c r="EC7" s="36">
        <v>1.33</v>
      </c>
      <c r="ED7" s="36">
        <v>1.34</v>
      </c>
      <c r="EE7" s="36">
        <v>1.52</v>
      </c>
      <c r="EF7" s="36">
        <v>1.19</v>
      </c>
      <c r="EG7" s="36">
        <v>0.37</v>
      </c>
      <c r="EH7" s="36">
        <v>0.82</v>
      </c>
      <c r="EI7" s="36">
        <v>0.76</v>
      </c>
      <c r="EJ7" s="36">
        <v>0.8</v>
      </c>
      <c r="EK7" s="36">
        <v>0.72</v>
      </c>
      <c r="EL7" s="36">
        <v>0.67</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2017-02-20T06:57:49Z</cp:lastPrinted>
  <dcterms:created xsi:type="dcterms:W3CDTF">2017-02-01T08:45:14Z</dcterms:created>
  <dcterms:modified xsi:type="dcterms:W3CDTF">2017-02-20T06:57:57Z</dcterms:modified>
  <cp:category/>
</cp:coreProperties>
</file>