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9585" yWindow="-15" windowWidth="9630" windowHeight="11940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AD10" i="4" s="1"/>
  <c r="P6" i="5"/>
  <c r="W10" i="4" s="1"/>
  <c r="O6" i="5"/>
  <c r="N6" i="5"/>
  <c r="M6" i="5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P10" i="4"/>
  <c r="I10" i="4"/>
  <c r="B10" i="4"/>
  <c r="AT8" i="4"/>
  <c r="AL8" i="4"/>
  <c r="P8" i="4"/>
  <c r="I8" i="4"/>
  <c r="E10" i="5" l="1"/>
  <c r="C10" i="5"/>
  <c r="D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<sst xmlns="http://schemas.openxmlformats.org/spreadsheetml/2006/main" count="220" uniqueCount="110">
  <si>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</si>
  <si>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</si>
  <si>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</si>
  <si>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</si>
  <si>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</si>
  <si>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</si>
  <si>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</si>
  <si>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</si>
  <si>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</si>
  <si>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</si>
  <si>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</si>
  <si>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</si>
  <si>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</si>
  <si>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</si>
  <si>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</si>
  <si>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</si>
  <si>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</si>
  <si>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</si>
  <si>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</si>
  <si>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</si>
  <si>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</si>
  <si>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</si>
  <si>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</si>
  <si>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</si>
  <si>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</si>
  <si>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</si>
  <si>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</si>
  <si>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</si>
  <si>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</si>
  <si>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</si>
  <si>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</si>
  <si>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</si>
  <si>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</si>
  <si>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</si>
  <si>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</si>
  <si>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</si>
  <si>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</si>
  <si>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</si>
  <si>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</si>
  <si>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</si>
  <si>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</si>
  <si>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</si>
  <si>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</si>
  <si>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</si>
  <si>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</si>
  <si>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</si>
  <si>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</si>
  <si>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</si>
  <si>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</si>
  <si>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</si>
  <si>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</si>
  <si>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</si>
  <si>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</si>
  <si>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</si>
  <si>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</si>
  <si>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</si>
  <si>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</si>
  <si>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</si>
  <si>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</si>
  <si>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</si>
  <si>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</si>
  <si>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</si>
  <si>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</si>
  <si>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</si>
  <si>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</si>
  <si>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</si>
  <si>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</si>
  <si>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</si>
  <si>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</si>
  <si>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</si>
  <si>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</si>
  <si>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</si>
  <si>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</si>
  <si>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</si>
  <si>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</si>
  <si>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</si>
  <si>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</si>
  <si>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</si>
  <si>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</si>
  <si>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</si>
  <si>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</si>
  <si>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</si>
  <si>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</si>
  <si>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</si>
  <si>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</si>
  <si>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</si>
  <si>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</si>
  <si>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</si>
  <si>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</si>
  <si>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</si>
  <si>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</si>
  <si>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</si>
  <si>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</si>
  <si>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</si>
  <si>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</si>
  <si>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</si>
  <si>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豊岡市</t>
  </si>
  <si>
    <t>法適用</t>
  </si>
  <si>
    <t>下水道事業</t>
  </si>
  <si>
    <t>漁業集落排水</t>
  </si>
  <si>
    <t>H2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</si>
  <si>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</si>
  <si>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</si>
  <si>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</si>
  <si>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</si>
  <si>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</si>
  <si>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</si>
  <si>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類似団体よりも償却率が高く、施設の老朽化が着実に進んでいる。
　既存施設が年々老朽化していくなかで、下水道処理区の統廃合、処理場の機能保全等を計画的に進めている。
　統廃合により統合される漁業集落排水事業の施設については、今後、施設の維持管理費の増加、下水道使用料の収入の減少が予想される状況において、処理場をポンプ場へと改築する。
　また、統合されずに残る漁業集落排水施設については、機能保全を図り適正な規模の施設にしていく。</t>
    <rPh sb="1" eb="3">
      <t>ルイジ</t>
    </rPh>
    <rPh sb="3" eb="5">
      <t>ダンタイ</t>
    </rPh>
    <rPh sb="8" eb="10">
      <t>ショウキャク</t>
    </rPh>
    <rPh sb="10" eb="11">
      <t>リツ</t>
    </rPh>
    <rPh sb="12" eb="13">
      <t>タカ</t>
    </rPh>
    <rPh sb="15" eb="17">
      <t>シセツ</t>
    </rPh>
    <rPh sb="18" eb="21">
      <t>ロウキュウカ</t>
    </rPh>
    <rPh sb="22" eb="24">
      <t>チャクジツ</t>
    </rPh>
    <rPh sb="25" eb="26">
      <t>スス</t>
    </rPh>
    <rPh sb="33" eb="35">
      <t>キゾン</t>
    </rPh>
    <rPh sb="35" eb="37">
      <t>シセツ</t>
    </rPh>
    <rPh sb="38" eb="40">
      <t>ネンネン</t>
    </rPh>
    <rPh sb="40" eb="43">
      <t>ロウキュウカ</t>
    </rPh>
    <rPh sb="51" eb="54">
      <t>ゲスイドウ</t>
    </rPh>
    <rPh sb="54" eb="56">
      <t>ショリ</t>
    </rPh>
    <rPh sb="56" eb="57">
      <t>ク</t>
    </rPh>
    <rPh sb="58" eb="61">
      <t>トウハイゴウ</t>
    </rPh>
    <rPh sb="62" eb="65">
      <t>ショリジョウ</t>
    </rPh>
    <rPh sb="66" eb="68">
      <t>キノウ</t>
    </rPh>
    <rPh sb="68" eb="70">
      <t>ホゼン</t>
    </rPh>
    <rPh sb="70" eb="71">
      <t>トウ</t>
    </rPh>
    <rPh sb="72" eb="74">
      <t>ケイカク</t>
    </rPh>
    <rPh sb="74" eb="75">
      <t>テキ</t>
    </rPh>
    <rPh sb="76" eb="77">
      <t>スス</t>
    </rPh>
    <rPh sb="84" eb="87">
      <t>トウハイゴウ</t>
    </rPh>
    <rPh sb="95" eb="97">
      <t>ギョギョウ</t>
    </rPh>
    <rPh sb="97" eb="99">
      <t>シュウラク</t>
    </rPh>
    <rPh sb="99" eb="101">
      <t>ハイスイ</t>
    </rPh>
    <rPh sb="101" eb="103">
      <t>ジギョウ</t>
    </rPh>
    <rPh sb="104" eb="106">
      <t>シセツ</t>
    </rPh>
    <rPh sb="112" eb="114">
      <t>コンゴ</t>
    </rPh>
    <rPh sb="115" eb="117">
      <t>シセツ</t>
    </rPh>
    <rPh sb="118" eb="120">
      <t>イジ</t>
    </rPh>
    <rPh sb="120" eb="122">
      <t>カンリ</t>
    </rPh>
    <rPh sb="122" eb="123">
      <t>ヒ</t>
    </rPh>
    <rPh sb="124" eb="126">
      <t>ゾウカ</t>
    </rPh>
    <rPh sb="127" eb="130">
      <t>ゲスイドウ</t>
    </rPh>
    <rPh sb="130" eb="133">
      <t>シヨウリョウ</t>
    </rPh>
    <rPh sb="134" eb="136">
      <t>シュウニュウ</t>
    </rPh>
    <rPh sb="137" eb="139">
      <t>ゲンショウ</t>
    </rPh>
    <rPh sb="140" eb="142">
      <t>ヨソウ</t>
    </rPh>
    <rPh sb="145" eb="147">
      <t>ジョウキョウ</t>
    </rPh>
    <rPh sb="152" eb="154">
      <t>ショリ</t>
    </rPh>
    <rPh sb="154" eb="155">
      <t>ジョウ</t>
    </rPh>
    <rPh sb="159" eb="160">
      <t>ジョウ</t>
    </rPh>
    <rPh sb="162" eb="164">
      <t>カイチク</t>
    </rPh>
    <rPh sb="172" eb="174">
      <t>トウゴウ</t>
    </rPh>
    <rPh sb="178" eb="179">
      <t>ノコ</t>
    </rPh>
    <rPh sb="180" eb="182">
      <t>ギョギョウ</t>
    </rPh>
    <rPh sb="182" eb="184">
      <t>シュウラク</t>
    </rPh>
    <rPh sb="184" eb="186">
      <t>ハイスイ</t>
    </rPh>
    <rPh sb="186" eb="188">
      <t>シセツ</t>
    </rPh>
    <rPh sb="196" eb="198">
      <t>ホゼン</t>
    </rPh>
    <rPh sb="199" eb="200">
      <t>ハカ</t>
    </rPh>
    <rPh sb="201" eb="203">
      <t>テキセイ</t>
    </rPh>
    <rPh sb="204" eb="206">
      <t>キボ</t>
    </rPh>
    <rPh sb="207" eb="209">
      <t>シセツ</t>
    </rPh>
    <phoneticPr fontId="4"/>
  </si>
  <si>
    <t>　下水道使用料の収入だけでは経費を賄うことができておらず、依然として一般会計からの繰入金に依存しており、独立採算による経営ができていない。
　処理区の統廃合及び施設の機能保全を合理的、計画的に進めていき、効率的な業務を行うことが必要である。</t>
    <rPh sb="1" eb="4">
      <t>ゲスイドウ</t>
    </rPh>
    <rPh sb="4" eb="7">
      <t>シヨウリョウ</t>
    </rPh>
    <rPh sb="8" eb="10">
      <t>シュウニュウ</t>
    </rPh>
    <rPh sb="14" eb="16">
      <t>ケイヒ</t>
    </rPh>
    <rPh sb="17" eb="18">
      <t>マカナ</t>
    </rPh>
    <rPh sb="34" eb="36">
      <t>イッパン</t>
    </rPh>
    <rPh sb="36" eb="38">
      <t>カイケイ</t>
    </rPh>
    <rPh sb="41" eb="43">
      <t>クリイレ</t>
    </rPh>
    <rPh sb="43" eb="44">
      <t>キン</t>
    </rPh>
    <rPh sb="45" eb="47">
      <t>イゾン</t>
    </rPh>
    <rPh sb="52" eb="54">
      <t>ドクリツ</t>
    </rPh>
    <rPh sb="54" eb="56">
      <t>サイサン</t>
    </rPh>
    <rPh sb="59" eb="61">
      <t>ケイエイ</t>
    </rPh>
    <rPh sb="71" eb="73">
      <t>ショリ</t>
    </rPh>
    <rPh sb="73" eb="74">
      <t>ク</t>
    </rPh>
    <rPh sb="75" eb="78">
      <t>トウハイゴウ</t>
    </rPh>
    <rPh sb="78" eb="79">
      <t>オヨ</t>
    </rPh>
    <rPh sb="80" eb="82">
      <t>シセツ</t>
    </rPh>
    <rPh sb="83" eb="85">
      <t>キノウ</t>
    </rPh>
    <rPh sb="85" eb="87">
      <t>ホゼン</t>
    </rPh>
    <rPh sb="88" eb="91">
      <t>ゴウリテキ</t>
    </rPh>
    <rPh sb="92" eb="95">
      <t>ケイカクテキ</t>
    </rPh>
    <rPh sb="96" eb="97">
      <t>スス</t>
    </rPh>
    <rPh sb="102" eb="105">
      <t>コウリツテキ</t>
    </rPh>
    <rPh sb="106" eb="108">
      <t>ギョウム</t>
    </rPh>
    <rPh sb="109" eb="110">
      <t>オコナ</t>
    </rPh>
    <rPh sb="114" eb="116">
      <t>ヒツヨウ</t>
    </rPh>
    <phoneticPr fontId="4"/>
  </si>
  <si>
    <t xml:space="preserve"> 経常収支において単年度では赤字ではないものの、下水道使用料だけでは経費を賄うことができておらず、一般会計からの繰入金に依存している状態である。
　類似団体平均と比べ、汚水処理原価が高く、より効率的な汚水処理及び施設規模の最適化を図る必要がある。
　上記のことを解消するために、平成28年度から下水道使用料を改定し、処理施設の統廃合及び機能保全を計画的に進めていき、汚水処理原価を抑えるとともに、経費回収率を高めていきたい。
　また、水洗化を促進し、有収水量の確保に努めていく必要がある。
　さらに、企業債残高を少なくするべく起債の償還を着実に行い、残高を少なくしていかなければならない。</t>
    <rPh sb="1" eb="3">
      <t>ケイジョウ</t>
    </rPh>
    <rPh sb="3" eb="5">
      <t>シュウシ</t>
    </rPh>
    <rPh sb="9" eb="12">
      <t>タンネンド</t>
    </rPh>
    <rPh sb="14" eb="16">
      <t>アカジ</t>
    </rPh>
    <rPh sb="24" eb="27">
      <t>ゲスイドウ</t>
    </rPh>
    <rPh sb="27" eb="30">
      <t>シヨウリョウ</t>
    </rPh>
    <rPh sb="34" eb="36">
      <t>ケイヒ</t>
    </rPh>
    <rPh sb="37" eb="38">
      <t>マカナ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2">
      <t>イゾン</t>
    </rPh>
    <rPh sb="66" eb="68">
      <t>ジョウタイ</t>
    </rPh>
    <rPh sb="74" eb="76">
      <t>ルイジ</t>
    </rPh>
    <rPh sb="76" eb="78">
      <t>ダンタイ</t>
    </rPh>
    <rPh sb="78" eb="80">
      <t>ヘイキン</t>
    </rPh>
    <rPh sb="81" eb="82">
      <t>クラ</t>
    </rPh>
    <rPh sb="84" eb="86">
      <t>オスイ</t>
    </rPh>
    <rPh sb="86" eb="88">
      <t>ショリ</t>
    </rPh>
    <rPh sb="88" eb="90">
      <t>ゲンカ</t>
    </rPh>
    <rPh sb="91" eb="92">
      <t>タカ</t>
    </rPh>
    <rPh sb="96" eb="99">
      <t>コウリツテキ</t>
    </rPh>
    <rPh sb="100" eb="102">
      <t>オスイ</t>
    </rPh>
    <rPh sb="102" eb="104">
      <t>ショリ</t>
    </rPh>
    <rPh sb="104" eb="105">
      <t>オヨ</t>
    </rPh>
    <rPh sb="106" eb="108">
      <t>シセツ</t>
    </rPh>
    <rPh sb="108" eb="110">
      <t>キボ</t>
    </rPh>
    <rPh sb="111" eb="114">
      <t>サイテキカ</t>
    </rPh>
    <rPh sb="115" eb="116">
      <t>ハカ</t>
    </rPh>
    <rPh sb="117" eb="119">
      <t>ヒツヨウ</t>
    </rPh>
    <rPh sb="125" eb="127">
      <t>ジョウキ</t>
    </rPh>
    <rPh sb="131" eb="133">
      <t>カイショウ</t>
    </rPh>
    <rPh sb="139" eb="141">
      <t>ヘイセイ</t>
    </rPh>
    <rPh sb="143" eb="145">
      <t>ネンド</t>
    </rPh>
    <rPh sb="147" eb="150">
      <t>ゲスイドウ</t>
    </rPh>
    <rPh sb="150" eb="153">
      <t>シヨウリョウ</t>
    </rPh>
    <rPh sb="154" eb="156">
      <t>カイテイ</t>
    </rPh>
    <rPh sb="158" eb="160">
      <t>ショリ</t>
    </rPh>
    <rPh sb="160" eb="162">
      <t>シセツ</t>
    </rPh>
    <rPh sb="163" eb="166">
      <t>トウハイゴウ</t>
    </rPh>
    <rPh sb="166" eb="167">
      <t>オヨ</t>
    </rPh>
    <rPh sb="168" eb="170">
      <t>キノウ</t>
    </rPh>
    <rPh sb="170" eb="172">
      <t>ホゼン</t>
    </rPh>
    <rPh sb="173" eb="176">
      <t>ケイカクテキ</t>
    </rPh>
    <rPh sb="177" eb="178">
      <t>スス</t>
    </rPh>
    <rPh sb="183" eb="185">
      <t>オスイ</t>
    </rPh>
    <rPh sb="185" eb="187">
      <t>ショリ</t>
    </rPh>
    <rPh sb="187" eb="189">
      <t>ゲンカ</t>
    </rPh>
    <rPh sb="190" eb="191">
      <t>オサ</t>
    </rPh>
    <rPh sb="198" eb="200">
      <t>ケイヒ</t>
    </rPh>
    <rPh sb="200" eb="202">
      <t>カイシュウ</t>
    </rPh>
    <rPh sb="202" eb="203">
      <t>リツ</t>
    </rPh>
    <rPh sb="204" eb="205">
      <t>タカ</t>
    </rPh>
    <rPh sb="217" eb="220">
      <t>スイセンカ</t>
    </rPh>
    <rPh sb="221" eb="223">
      <t>ソクシン</t>
    </rPh>
    <rPh sb="225" eb="227">
      <t>ユウシュウ</t>
    </rPh>
    <rPh sb="227" eb="229">
      <t>スイリョウ</t>
    </rPh>
    <rPh sb="230" eb="232">
      <t>カクホ</t>
    </rPh>
    <rPh sb="233" eb="234">
      <t>ツト</t>
    </rPh>
    <rPh sb="238" eb="24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</si>
</sst>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22112"/>
        <c:axId val="9939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 formatCode="#,##0.00;&quot;△&quot;#,##0.00;&quot;-&quot;">
                  <c:v>0.4</c:v>
                </c:pt>
                <c:pt idx="1">
                  <c:v>0</c:v>
                </c:pt>
                <c:pt idx="2" formatCode="#,##0.00;&quot;△&quot;#,##0.00;&quot;-&quot;">
                  <c:v>0.14000000000000001</c:v>
                </c:pt>
                <c:pt idx="3" formatCode="#,##0.00;&quot;△&quot;#,##0.00;&quot;-&quot;">
                  <c:v>0.05</c:v>
                </c:pt>
                <c:pt idx="4" formatCode="#,##0.00;&quot;△&quot;#,##0.00;&quot;-&quot;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22112"/>
        <c:axId val="99393920"/>
      </c:lineChart>
      <c:dateAx>
        <c:axId val="99322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93920"/>
        <c:crosses val="autoZero"/>
        <c:auto val="1"/>
        <c:lblOffset val="100"/>
        <c:baseTimeUnit val="years"/>
      </c:dateAx>
      <c:valAx>
        <c:axId val="9939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322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93920"/>
        <c:axId val="10453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32.04</c:v>
                </c:pt>
                <c:pt idx="1">
                  <c:v>38.24</c:v>
                </c:pt>
                <c:pt idx="2">
                  <c:v>39.42</c:v>
                </c:pt>
                <c:pt idx="3">
                  <c:v>39.68</c:v>
                </c:pt>
                <c:pt idx="4">
                  <c:v>35.64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93920"/>
        <c:axId val="104538880"/>
      </c:lineChart>
      <c:dateAx>
        <c:axId val="103393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538880"/>
        <c:crosses val="autoZero"/>
        <c:auto val="1"/>
        <c:lblOffset val="100"/>
        <c:baseTimeUnit val="years"/>
      </c:dateAx>
      <c:valAx>
        <c:axId val="10453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39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94.84</c:v>
                </c:pt>
                <c:pt idx="1">
                  <c:v>95.4</c:v>
                </c:pt>
                <c:pt idx="2">
                  <c:v>94.52</c:v>
                </c:pt>
                <c:pt idx="3">
                  <c:v>95.16</c:v>
                </c:pt>
                <c:pt idx="4">
                  <c:v>95.72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56800"/>
        <c:axId val="104567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68.86</c:v>
                </c:pt>
                <c:pt idx="1">
                  <c:v>81.84</c:v>
                </c:pt>
                <c:pt idx="2">
                  <c:v>82.97</c:v>
                </c:pt>
                <c:pt idx="3">
                  <c:v>83.95</c:v>
                </c:pt>
                <c:pt idx="4">
                  <c:v>82.92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56800"/>
        <c:axId val="104567168"/>
      </c:lineChart>
      <c:dateAx>
        <c:axId val="104556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567168"/>
        <c:crosses val="autoZero"/>
        <c:auto val="1"/>
        <c:lblOffset val="100"/>
        <c:baseTimeUnit val="years"/>
      </c:dateAx>
      <c:valAx>
        <c:axId val="104567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556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102.93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26080"/>
        <c:axId val="10173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90.57</c:v>
                </c:pt>
                <c:pt idx="1">
                  <c:v>87.26</c:v>
                </c:pt>
                <c:pt idx="2">
                  <c:v>99.06</c:v>
                </c:pt>
                <c:pt idx="3">
                  <c:v>99.08</c:v>
                </c:pt>
                <c:pt idx="4">
                  <c:v>97.28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6080"/>
        <c:axId val="101736448"/>
      </c:lineChart>
      <c:dateAx>
        <c:axId val="10172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36448"/>
        <c:crosses val="autoZero"/>
        <c:auto val="1"/>
        <c:lblOffset val="100"/>
        <c:baseTimeUnit val="years"/>
      </c:dateAx>
      <c:valAx>
        <c:axId val="10173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2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14.76</c:v>
                </c:pt>
                <c:pt idx="1">
                  <c:v>16.79</c:v>
                </c:pt>
                <c:pt idx="2">
                  <c:v>18.75</c:v>
                </c:pt>
                <c:pt idx="3">
                  <c:v>39.450000000000003</c:v>
                </c:pt>
                <c:pt idx="4">
                  <c:v>43.16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58464"/>
        <c:axId val="10176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7.55</c:v>
                </c:pt>
                <c:pt idx="1">
                  <c:v>13.09</c:v>
                </c:pt>
                <c:pt idx="2">
                  <c:v>10.75</c:v>
                </c:pt>
                <c:pt idx="3">
                  <c:v>23.85</c:v>
                </c:pt>
                <c:pt idx="4">
                  <c:v>27.17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58464"/>
        <c:axId val="101760384"/>
      </c:lineChart>
      <c:dateAx>
        <c:axId val="101758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60384"/>
        <c:crosses val="autoZero"/>
        <c:auto val="1"/>
        <c:lblOffset val="100"/>
        <c:baseTimeUnit val="years"/>
      </c:dateAx>
      <c:valAx>
        <c:axId val="10176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58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17952"/>
        <c:axId val="10311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7952"/>
        <c:axId val="103119872"/>
      </c:lineChart>
      <c:dateAx>
        <c:axId val="10311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119872"/>
        <c:crosses val="autoZero"/>
        <c:auto val="1"/>
        <c:lblOffset val="100"/>
        <c:baseTimeUnit val="years"/>
      </c:dateAx>
      <c:valAx>
        <c:axId val="10311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11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22272"/>
        <c:axId val="10322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147.77000000000001</c:v>
                </c:pt>
                <c:pt idx="1">
                  <c:v>464.6</c:v>
                </c:pt>
                <c:pt idx="2">
                  <c:v>233.19</c:v>
                </c:pt>
                <c:pt idx="3">
                  <c:v>221.59</c:v>
                </c:pt>
                <c:pt idx="4">
                  <c:v>244.06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22272"/>
        <c:axId val="103224448"/>
      </c:lineChart>
      <c:dateAx>
        <c:axId val="10322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24448"/>
        <c:crosses val="autoZero"/>
        <c:auto val="1"/>
        <c:lblOffset val="100"/>
        <c:baseTimeUnit val="years"/>
      </c:dateAx>
      <c:valAx>
        <c:axId val="10322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2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186.04</c:v>
                </c:pt>
                <c:pt idx="2">
                  <c:v>116.11</c:v>
                </c:pt>
                <c:pt idx="3">
                  <c:v>74.64</c:v>
                </c:pt>
                <c:pt idx="4">
                  <c:v>131.02000000000001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2848"/>
        <c:axId val="10326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1039.22</c:v>
                </c:pt>
                <c:pt idx="1">
                  <c:v>184.81</c:v>
                </c:pt>
                <c:pt idx="2">
                  <c:v>71.86</c:v>
                </c:pt>
                <c:pt idx="3">
                  <c:v>56.86</c:v>
                </c:pt>
                <c:pt idx="4">
                  <c:v>57.91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2848"/>
        <c:axId val="103269120"/>
      </c:lineChart>
      <c:dateAx>
        <c:axId val="10326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69120"/>
        <c:crosses val="autoZero"/>
        <c:auto val="1"/>
        <c:lblOffset val="100"/>
        <c:baseTimeUnit val="years"/>
      </c:dateAx>
      <c:valAx>
        <c:axId val="10326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6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1809.23</c:v>
                </c:pt>
                <c:pt idx="1">
                  <c:v>1733.34</c:v>
                </c:pt>
                <c:pt idx="2">
                  <c:v>1614.16</c:v>
                </c:pt>
                <c:pt idx="3">
                  <c:v>1547.83</c:v>
                </c:pt>
                <c:pt idx="4">
                  <c:v>1327.72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87040"/>
        <c:axId val="10330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1723.1</c:v>
                </c:pt>
                <c:pt idx="1">
                  <c:v>827.19</c:v>
                </c:pt>
                <c:pt idx="2">
                  <c:v>817.63</c:v>
                </c:pt>
                <c:pt idx="3">
                  <c:v>830.5</c:v>
                </c:pt>
                <c:pt idx="4">
                  <c:v>1029.24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87040"/>
        <c:axId val="103301504"/>
      </c:lineChart>
      <c:dateAx>
        <c:axId val="103287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301504"/>
        <c:crosses val="autoZero"/>
        <c:auto val="1"/>
        <c:lblOffset val="100"/>
        <c:baseTimeUnit val="years"/>
      </c:dateAx>
      <c:valAx>
        <c:axId val="10330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87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84.3</c:v>
                </c:pt>
                <c:pt idx="1">
                  <c:v>55.44</c:v>
                </c:pt>
                <c:pt idx="2">
                  <c:v>43.96</c:v>
                </c:pt>
                <c:pt idx="3">
                  <c:v>32.409999999999997</c:v>
                </c:pt>
                <c:pt idx="4">
                  <c:v>32.020000000000003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48096"/>
        <c:axId val="10335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35.909999999999997</c:v>
                </c:pt>
                <c:pt idx="1">
                  <c:v>45.01</c:v>
                </c:pt>
                <c:pt idx="2">
                  <c:v>46.31</c:v>
                </c:pt>
                <c:pt idx="3">
                  <c:v>43.66</c:v>
                </c:pt>
                <c:pt idx="4">
                  <c:v>43.13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48096"/>
        <c:axId val="103354368"/>
      </c:lineChart>
      <c:dateAx>
        <c:axId val="10334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354368"/>
        <c:crosses val="autoZero"/>
        <c:auto val="1"/>
        <c:lblOffset val="100"/>
        <c:baseTimeUnit val="years"/>
      </c:dateAx>
      <c:valAx>
        <c:axId val="10335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348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181.71</c:v>
                </c:pt>
                <c:pt idx="1">
                  <c:v>275.16000000000003</c:v>
                </c:pt>
                <c:pt idx="2">
                  <c:v>348.47</c:v>
                </c:pt>
                <c:pt idx="3">
                  <c:v>472.81</c:v>
                </c:pt>
                <c:pt idx="4">
                  <c:v>479.28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61536"/>
        <c:axId val="10338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459.38</c:v>
                </c:pt>
                <c:pt idx="1">
                  <c:v>350.91</c:v>
                </c:pt>
                <c:pt idx="2">
                  <c:v>349.08</c:v>
                </c:pt>
                <c:pt idx="3">
                  <c:v>382.09</c:v>
                </c:pt>
                <c:pt idx="4">
                  <c:v>392.03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61536"/>
        <c:axId val="103380096"/>
      </c:lineChart>
      <c:dateAx>
        <c:axId val="10336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380096"/>
        <c:crosses val="autoZero"/>
        <c:auto val="1"/>
        <c:lblOffset val="100"/>
        <c:baseTimeUnit val="years"/>
      </c:dateAx>
      <c:valAx>
        <c:axId val="10338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36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【206.51】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【1,052.66】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【424.58】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R1" zoomScale="70" zoomScaleNormal="7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豊岡市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84823</v>
      </c>
      <c r="AM8" s="64"/>
      <c r="AN8" s="64"/>
      <c r="AO8" s="64"/>
      <c r="AP8" s="64"/>
      <c r="AQ8" s="64"/>
      <c r="AR8" s="64"/>
      <c r="AS8" s="64"/>
      <c r="AT8" s="63">
        <f>データ!S6</f>
        <v>697.55</v>
      </c>
      <c r="AU8" s="63"/>
      <c r="AV8" s="63"/>
      <c r="AW8" s="63"/>
      <c r="AX8" s="63"/>
      <c r="AY8" s="63"/>
      <c r="AZ8" s="63"/>
      <c r="BA8" s="63"/>
      <c r="BB8" s="63">
        <f>データ!T6</f>
        <v>121.6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71.81</v>
      </c>
      <c r="J10" s="63"/>
      <c r="K10" s="63"/>
      <c r="L10" s="63"/>
      <c r="M10" s="63"/>
      <c r="N10" s="63"/>
      <c r="O10" s="63"/>
      <c r="P10" s="63">
        <f>データ!O6</f>
        <v>0.57999999999999996</v>
      </c>
      <c r="Q10" s="63"/>
      <c r="R10" s="63"/>
      <c r="S10" s="63"/>
      <c r="T10" s="63"/>
      <c r="U10" s="63"/>
      <c r="V10" s="63"/>
      <c r="W10" s="63">
        <f>データ!P6</f>
        <v>85.76</v>
      </c>
      <c r="X10" s="63"/>
      <c r="Y10" s="63"/>
      <c r="Z10" s="63"/>
      <c r="AA10" s="63"/>
      <c r="AB10" s="63"/>
      <c r="AC10" s="63"/>
      <c r="AD10" s="64">
        <f>データ!Q6</f>
        <v>2970</v>
      </c>
      <c r="AE10" s="64"/>
      <c r="AF10" s="64"/>
      <c r="AG10" s="64"/>
      <c r="AH10" s="64"/>
      <c r="AI10" s="64"/>
      <c r="AJ10" s="64"/>
      <c r="AK10" s="2"/>
      <c r="AL10" s="64">
        <f>データ!U6</f>
        <v>491</v>
      </c>
      <c r="AM10" s="64"/>
      <c r="AN10" s="64"/>
      <c r="AO10" s="64"/>
      <c r="AP10" s="64"/>
      <c r="AQ10" s="64"/>
      <c r="AR10" s="64"/>
      <c r="AS10" s="64"/>
      <c r="AT10" s="63">
        <f>データ!V6</f>
        <v>0.16</v>
      </c>
      <c r="AU10" s="63"/>
      <c r="AV10" s="63"/>
      <c r="AW10" s="63"/>
      <c r="AX10" s="63"/>
      <c r="AY10" s="63"/>
      <c r="AZ10" s="63"/>
      <c r="BA10" s="63"/>
      <c r="BB10" s="63">
        <f>データ!W6</f>
        <v>3068.75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1" t="s">
        <v>109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282090</v>
      </c>
      <c r="D6" s="31">
        <f t="shared" si="3"/>
        <v>46</v>
      </c>
      <c r="E6" s="31">
        <f t="shared" si="3"/>
        <v>17</v>
      </c>
      <c r="F6" s="31">
        <f t="shared" si="3"/>
        <v>6</v>
      </c>
      <c r="G6" s="31">
        <f t="shared" si="3"/>
        <v>0</v>
      </c>
      <c r="H6" s="31" t="str">
        <f t="shared" si="3"/>
        <v>兵庫県　豊岡市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漁業集落排水</v>
      </c>
      <c r="L6" s="31" t="str">
        <f t="shared" si="3"/>
        <v>H2</v>
      </c>
      <c r="M6" s="32" t="str">
        <f t="shared" si="3"/>
        <v>-</v>
      </c>
      <c r="N6" s="32">
        <f t="shared" si="3"/>
        <v>71.81</v>
      </c>
      <c r="O6" s="32">
        <f t="shared" si="3"/>
        <v>0.57999999999999996</v>
      </c>
      <c r="P6" s="32">
        <f t="shared" si="3"/>
        <v>85.76</v>
      </c>
      <c r="Q6" s="32">
        <f t="shared" si="3"/>
        <v>2970</v>
      </c>
      <c r="R6" s="32">
        <f t="shared" si="3"/>
        <v>84823</v>
      </c>
      <c r="S6" s="32">
        <f t="shared" si="3"/>
        <v>697.55</v>
      </c>
      <c r="T6" s="32">
        <f t="shared" si="3"/>
        <v>121.6</v>
      </c>
      <c r="U6" s="32">
        <f t="shared" si="3"/>
        <v>491</v>
      </c>
      <c r="V6" s="32">
        <f t="shared" si="3"/>
        <v>0.16</v>
      </c>
      <c r="W6" s="32">
        <f t="shared" si="3"/>
        <v>3068.75</v>
      </c>
      <c r="X6" s="33">
        <f>IF(X7="",NA(),X7)</f>
        <v>102.93</v>
      </c>
      <c r="Y6" s="33">
        <f t="shared" ref="Y6:AG6" si="4">IF(Y7="",NA(),Y7)</f>
        <v>100</v>
      </c>
      <c r="Z6" s="33">
        <f t="shared" si="4"/>
        <v>100</v>
      </c>
      <c r="AA6" s="33">
        <f t="shared" si="4"/>
        <v>100</v>
      </c>
      <c r="AB6" s="33">
        <f t="shared" si="4"/>
        <v>100.02</v>
      </c>
      <c r="AC6" s="33">
        <f t="shared" si="4"/>
        <v>90.57</v>
      </c>
      <c r="AD6" s="33">
        <f t="shared" si="4"/>
        <v>87.26</v>
      </c>
      <c r="AE6" s="33">
        <f t="shared" si="4"/>
        <v>99.06</v>
      </c>
      <c r="AF6" s="33">
        <f t="shared" si="4"/>
        <v>99.08</v>
      </c>
      <c r="AG6" s="33">
        <f t="shared" si="4"/>
        <v>97.28</v>
      </c>
      <c r="AH6" s="32" t="str">
        <f>IF(AH7="","",IF(AH7="-","【-】","【"&amp;SUBSTITUTE(TEXT(AH7,"#,##0.00"),"-","△")&amp;"】"))</f>
        <v>【97.91】</v>
      </c>
      <c r="AI6" s="32">
        <f>IF(AI7="",NA(),AI7)</f>
        <v>0</v>
      </c>
      <c r="AJ6" s="32">
        <f t="shared" ref="AJ6:AR6" si="5">IF(AJ7="",NA(),AJ7)</f>
        <v>0</v>
      </c>
      <c r="AK6" s="32">
        <f t="shared" si="5"/>
        <v>0</v>
      </c>
      <c r="AL6" s="32">
        <f t="shared" si="5"/>
        <v>0</v>
      </c>
      <c r="AM6" s="32">
        <f t="shared" si="5"/>
        <v>0</v>
      </c>
      <c r="AN6" s="33">
        <f t="shared" si="5"/>
        <v>147.77000000000001</v>
      </c>
      <c r="AO6" s="33">
        <f t="shared" si="5"/>
        <v>464.6</v>
      </c>
      <c r="AP6" s="33">
        <f t="shared" si="5"/>
        <v>233.19</v>
      </c>
      <c r="AQ6" s="33">
        <f t="shared" si="5"/>
        <v>221.59</v>
      </c>
      <c r="AR6" s="33">
        <f t="shared" si="5"/>
        <v>244.06</v>
      </c>
      <c r="AS6" s="32" t="str">
        <f>IF(AS7="","",IF(AS7="-","【-】","【"&amp;SUBSTITUTE(TEXT(AS7,"#,##0.00"),"-","△")&amp;"】"))</f>
        <v>【206.51】</v>
      </c>
      <c r="AT6" s="33">
        <f>IF(AT7="",NA(),AT7)</f>
        <v>100</v>
      </c>
      <c r="AU6" s="33">
        <f t="shared" ref="AU6:BC6" si="6">IF(AU7="",NA(),AU7)</f>
        <v>186.04</v>
      </c>
      <c r="AV6" s="33">
        <f t="shared" si="6"/>
        <v>116.11</v>
      </c>
      <c r="AW6" s="33">
        <f t="shared" si="6"/>
        <v>74.64</v>
      </c>
      <c r="AX6" s="33">
        <f t="shared" si="6"/>
        <v>131.02000000000001</v>
      </c>
      <c r="AY6" s="33">
        <f t="shared" si="6"/>
        <v>1039.22</v>
      </c>
      <c r="AZ6" s="33">
        <f t="shared" si="6"/>
        <v>184.81</v>
      </c>
      <c r="BA6" s="33">
        <f t="shared" si="6"/>
        <v>71.86</v>
      </c>
      <c r="BB6" s="33">
        <f t="shared" si="6"/>
        <v>56.86</v>
      </c>
      <c r="BC6" s="33">
        <f t="shared" si="6"/>
        <v>57.91</v>
      </c>
      <c r="BD6" s="32" t="str">
        <f>IF(BD7="","",IF(BD7="-","【-】","【"&amp;SUBSTITUTE(TEXT(BD7,"#,##0.00"),"-","△")&amp;"】"))</f>
        <v>【77.25】</v>
      </c>
      <c r="BE6" s="33">
        <f>IF(BE7="",NA(),BE7)</f>
        <v>1809.23</v>
      </c>
      <c r="BF6" s="33">
        <f t="shared" ref="BF6:BN6" si="7">IF(BF7="",NA(),BF7)</f>
        <v>1733.34</v>
      </c>
      <c r="BG6" s="33">
        <f t="shared" si="7"/>
        <v>1614.16</v>
      </c>
      <c r="BH6" s="33">
        <f t="shared" si="7"/>
        <v>1547.83</v>
      </c>
      <c r="BI6" s="33">
        <f t="shared" si="7"/>
        <v>1327.72</v>
      </c>
      <c r="BJ6" s="33">
        <f t="shared" si="7"/>
        <v>1723.1</v>
      </c>
      <c r="BK6" s="33">
        <f t="shared" si="7"/>
        <v>827.19</v>
      </c>
      <c r="BL6" s="33">
        <f t="shared" si="7"/>
        <v>817.63</v>
      </c>
      <c r="BM6" s="33">
        <f t="shared" si="7"/>
        <v>830.5</v>
      </c>
      <c r="BN6" s="33">
        <f t="shared" si="7"/>
        <v>1029.24</v>
      </c>
      <c r="BO6" s="32" t="str">
        <f>IF(BO7="","",IF(BO7="-","【-】","【"&amp;SUBSTITUTE(TEXT(BO7,"#,##0.00"),"-","△")&amp;"】"))</f>
        <v>【1,052.66】</v>
      </c>
      <c r="BP6" s="33">
        <f>IF(BP7="",NA(),BP7)</f>
        <v>84.3</v>
      </c>
      <c r="BQ6" s="33">
        <f t="shared" ref="BQ6:BY6" si="8">IF(BQ7="",NA(),BQ7)</f>
        <v>55.44</v>
      </c>
      <c r="BR6" s="33">
        <f t="shared" si="8"/>
        <v>43.96</v>
      </c>
      <c r="BS6" s="33">
        <f t="shared" si="8"/>
        <v>32.409999999999997</v>
      </c>
      <c r="BT6" s="33">
        <f t="shared" si="8"/>
        <v>32.020000000000003</v>
      </c>
      <c r="BU6" s="33">
        <f t="shared" si="8"/>
        <v>35.909999999999997</v>
      </c>
      <c r="BV6" s="33">
        <f t="shared" si="8"/>
        <v>45.01</v>
      </c>
      <c r="BW6" s="33">
        <f t="shared" si="8"/>
        <v>46.31</v>
      </c>
      <c r="BX6" s="33">
        <f t="shared" si="8"/>
        <v>43.66</v>
      </c>
      <c r="BY6" s="33">
        <f t="shared" si="8"/>
        <v>43.13</v>
      </c>
      <c r="BZ6" s="32" t="str">
        <f>IF(BZ7="","",IF(BZ7="-","【-】","【"&amp;SUBSTITUTE(TEXT(BZ7,"#,##0.00"),"-","△")&amp;"】"))</f>
        <v>【40.22】</v>
      </c>
      <c r="CA6" s="33">
        <f>IF(CA7="",NA(),CA7)</f>
        <v>181.71</v>
      </c>
      <c r="CB6" s="33">
        <f t="shared" ref="CB6:CJ6" si="9">IF(CB7="",NA(),CB7)</f>
        <v>275.16000000000003</v>
      </c>
      <c r="CC6" s="33">
        <f t="shared" si="9"/>
        <v>348.47</v>
      </c>
      <c r="CD6" s="33">
        <f t="shared" si="9"/>
        <v>472.81</v>
      </c>
      <c r="CE6" s="33">
        <f t="shared" si="9"/>
        <v>479.28</v>
      </c>
      <c r="CF6" s="33">
        <f t="shared" si="9"/>
        <v>459.38</v>
      </c>
      <c r="CG6" s="33">
        <f t="shared" si="9"/>
        <v>350.91</v>
      </c>
      <c r="CH6" s="33">
        <f t="shared" si="9"/>
        <v>349.08</v>
      </c>
      <c r="CI6" s="33">
        <f t="shared" si="9"/>
        <v>382.09</v>
      </c>
      <c r="CJ6" s="33">
        <f t="shared" si="9"/>
        <v>392.03</v>
      </c>
      <c r="CK6" s="32" t="str">
        <f>IF(CK7="","",IF(CK7="-","【-】","【"&amp;SUBSTITUTE(TEXT(CK7,"#,##0.00"),"-","△")&amp;"】"))</f>
        <v>【424.58】</v>
      </c>
      <c r="CL6" s="32">
        <f>IF(CL7="",NA(),CL7)</f>
        <v>0</v>
      </c>
      <c r="CM6" s="32">
        <f t="shared" ref="CM6:CU6" si="10">IF(CM7="",NA(),CM7)</f>
        <v>0</v>
      </c>
      <c r="CN6" s="32">
        <f t="shared" si="10"/>
        <v>0</v>
      </c>
      <c r="CO6" s="32">
        <f t="shared" si="10"/>
        <v>0</v>
      </c>
      <c r="CP6" s="32">
        <f t="shared" si="10"/>
        <v>0</v>
      </c>
      <c r="CQ6" s="33">
        <f t="shared" si="10"/>
        <v>32.04</v>
      </c>
      <c r="CR6" s="33">
        <f t="shared" si="10"/>
        <v>38.24</v>
      </c>
      <c r="CS6" s="33">
        <f t="shared" si="10"/>
        <v>39.42</v>
      </c>
      <c r="CT6" s="33">
        <f t="shared" si="10"/>
        <v>39.68</v>
      </c>
      <c r="CU6" s="33">
        <f t="shared" si="10"/>
        <v>35.64</v>
      </c>
      <c r="CV6" s="32" t="str">
        <f>IF(CV7="","",IF(CV7="-","【-】","【"&amp;SUBSTITUTE(TEXT(CV7,"#,##0.00"),"-","△")&amp;"】"))</f>
        <v>【33.90】</v>
      </c>
      <c r="CW6" s="33">
        <f>IF(CW7="",NA(),CW7)</f>
        <v>94.84</v>
      </c>
      <c r="CX6" s="33">
        <f t="shared" ref="CX6:DF6" si="11">IF(CX7="",NA(),CX7)</f>
        <v>95.4</v>
      </c>
      <c r="CY6" s="33">
        <f t="shared" si="11"/>
        <v>94.52</v>
      </c>
      <c r="CZ6" s="33">
        <f t="shared" si="11"/>
        <v>95.16</v>
      </c>
      <c r="DA6" s="33">
        <f t="shared" si="11"/>
        <v>95.72</v>
      </c>
      <c r="DB6" s="33">
        <f t="shared" si="11"/>
        <v>68.86</v>
      </c>
      <c r="DC6" s="33">
        <f t="shared" si="11"/>
        <v>81.84</v>
      </c>
      <c r="DD6" s="33">
        <f t="shared" si="11"/>
        <v>82.97</v>
      </c>
      <c r="DE6" s="33">
        <f t="shared" si="11"/>
        <v>83.95</v>
      </c>
      <c r="DF6" s="33">
        <f t="shared" si="11"/>
        <v>82.92</v>
      </c>
      <c r="DG6" s="32" t="str">
        <f>IF(DG7="","",IF(DG7="-","【-】","【"&amp;SUBSTITUTE(TEXT(DG7,"#,##0.00"),"-","△")&amp;"】"))</f>
        <v>【77.87】</v>
      </c>
      <c r="DH6" s="33">
        <f>IF(DH7="",NA(),DH7)</f>
        <v>14.76</v>
      </c>
      <c r="DI6" s="33">
        <f t="shared" ref="DI6:DQ6" si="12">IF(DI7="",NA(),DI7)</f>
        <v>16.79</v>
      </c>
      <c r="DJ6" s="33">
        <f t="shared" si="12"/>
        <v>18.75</v>
      </c>
      <c r="DK6" s="33">
        <f t="shared" si="12"/>
        <v>39.450000000000003</v>
      </c>
      <c r="DL6" s="33">
        <f t="shared" si="12"/>
        <v>43.16</v>
      </c>
      <c r="DM6" s="33">
        <f t="shared" si="12"/>
        <v>7.55</v>
      </c>
      <c r="DN6" s="33">
        <f t="shared" si="12"/>
        <v>13.09</v>
      </c>
      <c r="DO6" s="33">
        <f t="shared" si="12"/>
        <v>10.75</v>
      </c>
      <c r="DP6" s="33">
        <f t="shared" si="12"/>
        <v>23.85</v>
      </c>
      <c r="DQ6" s="33">
        <f t="shared" si="12"/>
        <v>27.17</v>
      </c>
      <c r="DR6" s="32" t="str">
        <f>IF(DR7="","",IF(DR7="-","【-】","【"&amp;SUBSTITUTE(TEXT(DR7,"#,##0.00"),"-","△")&amp;"】"))</f>
        <v>【25.29】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2">
        <f t="shared" si="13"/>
        <v>0</v>
      </c>
      <c r="DZ6" s="32">
        <f t="shared" si="13"/>
        <v>0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0.4</v>
      </c>
      <c r="EJ6" s="32">
        <f t="shared" si="14"/>
        <v>0</v>
      </c>
      <c r="EK6" s="33">
        <f t="shared" si="14"/>
        <v>0.14000000000000001</v>
      </c>
      <c r="EL6" s="33">
        <f t="shared" si="14"/>
        <v>0.05</v>
      </c>
      <c r="EM6" s="33">
        <f t="shared" si="14"/>
        <v>0.18</v>
      </c>
      <c r="EN6" s="32" t="str">
        <f>IF(EN7="","",IF(EN7="-","【-】","【"&amp;SUBSTITUTE(TEXT(EN7,"#,##0.00"),"-","△")&amp;"】"))</f>
        <v>【0.13】</v>
      </c>
    </row>
    <row r="7" spans="1:147" s="34" customFormat="1">
      <c r="A7" s="26"/>
      <c r="B7" s="35">
        <v>2015</v>
      </c>
      <c r="C7" s="35">
        <v>282090</v>
      </c>
      <c r="D7" s="35">
        <v>46</v>
      </c>
      <c r="E7" s="35">
        <v>17</v>
      </c>
      <c r="F7" s="35">
        <v>6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71.81</v>
      </c>
      <c r="O7" s="36">
        <v>0.57999999999999996</v>
      </c>
      <c r="P7" s="36">
        <v>85.76</v>
      </c>
      <c r="Q7" s="36">
        <v>2970</v>
      </c>
      <c r="R7" s="36">
        <v>84823</v>
      </c>
      <c r="S7" s="36">
        <v>697.55</v>
      </c>
      <c r="T7" s="36">
        <v>121.6</v>
      </c>
      <c r="U7" s="36">
        <v>491</v>
      </c>
      <c r="V7" s="36">
        <v>0.16</v>
      </c>
      <c r="W7" s="36">
        <v>3068.75</v>
      </c>
      <c r="X7" s="36">
        <v>102.93</v>
      </c>
      <c r="Y7" s="36">
        <v>100</v>
      </c>
      <c r="Z7" s="36">
        <v>100</v>
      </c>
      <c r="AA7" s="36">
        <v>100</v>
      </c>
      <c r="AB7" s="36">
        <v>100.02</v>
      </c>
      <c r="AC7" s="36">
        <v>90.57</v>
      </c>
      <c r="AD7" s="36">
        <v>87.26</v>
      </c>
      <c r="AE7" s="36">
        <v>99.06</v>
      </c>
      <c r="AF7" s="36">
        <v>99.08</v>
      </c>
      <c r="AG7" s="36">
        <v>97.28</v>
      </c>
      <c r="AH7" s="36">
        <v>97.91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147.77000000000001</v>
      </c>
      <c r="AO7" s="36">
        <v>464.6</v>
      </c>
      <c r="AP7" s="36">
        <v>233.19</v>
      </c>
      <c r="AQ7" s="36">
        <v>221.59</v>
      </c>
      <c r="AR7" s="36">
        <v>244.06</v>
      </c>
      <c r="AS7" s="36">
        <v>206.51</v>
      </c>
      <c r="AT7" s="36">
        <v>100</v>
      </c>
      <c r="AU7" s="36">
        <v>186.04</v>
      </c>
      <c r="AV7" s="36">
        <v>116.11</v>
      </c>
      <c r="AW7" s="36">
        <v>74.64</v>
      </c>
      <c r="AX7" s="36">
        <v>131.02000000000001</v>
      </c>
      <c r="AY7" s="36">
        <v>1039.22</v>
      </c>
      <c r="AZ7" s="36">
        <v>184.81</v>
      </c>
      <c r="BA7" s="36">
        <v>71.86</v>
      </c>
      <c r="BB7" s="36">
        <v>56.86</v>
      </c>
      <c r="BC7" s="36">
        <v>57.91</v>
      </c>
      <c r="BD7" s="36">
        <v>77.25</v>
      </c>
      <c r="BE7" s="36">
        <v>1809.23</v>
      </c>
      <c r="BF7" s="36">
        <v>1733.34</v>
      </c>
      <c r="BG7" s="36">
        <v>1614.16</v>
      </c>
      <c r="BH7" s="36">
        <v>1547.83</v>
      </c>
      <c r="BI7" s="36">
        <v>1327.72</v>
      </c>
      <c r="BJ7" s="36">
        <v>1723.1</v>
      </c>
      <c r="BK7" s="36">
        <v>827.19</v>
      </c>
      <c r="BL7" s="36">
        <v>817.63</v>
      </c>
      <c r="BM7" s="36">
        <v>830.5</v>
      </c>
      <c r="BN7" s="36">
        <v>1029.24</v>
      </c>
      <c r="BO7" s="36">
        <v>1052.6600000000001</v>
      </c>
      <c r="BP7" s="36">
        <v>84.3</v>
      </c>
      <c r="BQ7" s="36">
        <v>55.44</v>
      </c>
      <c r="BR7" s="36">
        <v>43.96</v>
      </c>
      <c r="BS7" s="36">
        <v>32.409999999999997</v>
      </c>
      <c r="BT7" s="36">
        <v>32.020000000000003</v>
      </c>
      <c r="BU7" s="36">
        <v>35.909999999999997</v>
      </c>
      <c r="BV7" s="36">
        <v>45.01</v>
      </c>
      <c r="BW7" s="36">
        <v>46.31</v>
      </c>
      <c r="BX7" s="36">
        <v>43.66</v>
      </c>
      <c r="BY7" s="36">
        <v>43.13</v>
      </c>
      <c r="BZ7" s="36">
        <v>40.22</v>
      </c>
      <c r="CA7" s="36">
        <v>181.71</v>
      </c>
      <c r="CB7" s="36">
        <v>275.16000000000003</v>
      </c>
      <c r="CC7" s="36">
        <v>348.47</v>
      </c>
      <c r="CD7" s="36">
        <v>472.81</v>
      </c>
      <c r="CE7" s="36">
        <v>479.28</v>
      </c>
      <c r="CF7" s="36">
        <v>459.38</v>
      </c>
      <c r="CG7" s="36">
        <v>350.91</v>
      </c>
      <c r="CH7" s="36">
        <v>349.08</v>
      </c>
      <c r="CI7" s="36">
        <v>382.09</v>
      </c>
      <c r="CJ7" s="36">
        <v>392.03</v>
      </c>
      <c r="CK7" s="36">
        <v>424.58</v>
      </c>
      <c r="CL7" s="36">
        <v>0</v>
      </c>
      <c r="CM7" s="36">
        <v>0</v>
      </c>
      <c r="CN7" s="36">
        <v>0</v>
      </c>
      <c r="CO7" s="36">
        <v>0</v>
      </c>
      <c r="CP7" s="36">
        <v>0</v>
      </c>
      <c r="CQ7" s="36">
        <v>32.04</v>
      </c>
      <c r="CR7" s="36">
        <v>38.24</v>
      </c>
      <c r="CS7" s="36">
        <v>39.42</v>
      </c>
      <c r="CT7" s="36">
        <v>39.68</v>
      </c>
      <c r="CU7" s="36">
        <v>35.64</v>
      </c>
      <c r="CV7" s="36">
        <v>33.9</v>
      </c>
      <c r="CW7" s="36">
        <v>94.84</v>
      </c>
      <c r="CX7" s="36">
        <v>95.4</v>
      </c>
      <c r="CY7" s="36">
        <v>94.52</v>
      </c>
      <c r="CZ7" s="36">
        <v>95.16</v>
      </c>
      <c r="DA7" s="36">
        <v>95.72</v>
      </c>
      <c r="DB7" s="36">
        <v>68.86</v>
      </c>
      <c r="DC7" s="36">
        <v>81.84</v>
      </c>
      <c r="DD7" s="36">
        <v>82.97</v>
      </c>
      <c r="DE7" s="36">
        <v>83.95</v>
      </c>
      <c r="DF7" s="36">
        <v>82.92</v>
      </c>
      <c r="DG7" s="36">
        <v>77.87</v>
      </c>
      <c r="DH7" s="36">
        <v>14.76</v>
      </c>
      <c r="DI7" s="36">
        <v>16.79</v>
      </c>
      <c r="DJ7" s="36">
        <v>18.75</v>
      </c>
      <c r="DK7" s="36">
        <v>39.450000000000003</v>
      </c>
      <c r="DL7" s="36">
        <v>43.16</v>
      </c>
      <c r="DM7" s="36">
        <v>7.55</v>
      </c>
      <c r="DN7" s="36">
        <v>13.09</v>
      </c>
      <c r="DO7" s="36">
        <v>10.75</v>
      </c>
      <c r="DP7" s="36">
        <v>23.85</v>
      </c>
      <c r="DQ7" s="36">
        <v>27.17</v>
      </c>
      <c r="DR7" s="36">
        <v>25.29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>
        <v>0</v>
      </c>
      <c r="DZ7" s="36">
        <v>0</v>
      </c>
      <c r="EA7" s="36">
        <v>0</v>
      </c>
      <c r="EB7" s="36">
        <v>0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0.4</v>
      </c>
      <c r="EJ7" s="36">
        <v>0</v>
      </c>
      <c r="EK7" s="36">
        <v>0.14000000000000001</v>
      </c>
      <c r="EL7" s="36">
        <v>0.05</v>
      </c>
      <c r="EM7" s="36">
        <v>0.18</v>
      </c>
      <c r="EN7" s="36">
        <v>0.13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dcterms:created xsi:type="dcterms:W3CDTF">2017-02-08T02:41:58Z</dcterms:created>
  <dcterms:modified xsi:type="dcterms:W3CDTF">2017-02-20T04:13:29Z</dcterms:modified>
  <cp:category/>
</cp:coreProperties>
</file>