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9705" yWindow="-15" windowWidth="9495" windowHeight="1194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<sst xmlns="http://schemas.openxmlformats.org/spreadsheetml/2006/main" count="220" uniqueCount="110">
  <si>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</si>
  <si>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</si>
  <si>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</si>
  <si>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</si>
  <si>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</si>
  <si>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</si>
  <si>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</si>
  <si>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</si>
  <si>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</si>
  <si>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</si>
  <si>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</si>
  <si>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</si>
  <si>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</si>
  <si>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</si>
  <si>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</si>
  <si>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</si>
  <si>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</si>
  <si>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</si>
  <si>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</si>
  <si>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</si>
  <si>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</si>
  <si>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</si>
  <si>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</si>
  <si>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</si>
  <si>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</si>
  <si>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</si>
  <si>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</si>
  <si>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</si>
  <si>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</si>
  <si>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</si>
  <si>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</si>
  <si>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</si>
  <si>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</si>
  <si>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</si>
  <si>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</si>
  <si>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</si>
  <si>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</si>
  <si>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</si>
  <si>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</si>
  <si>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</si>
  <si>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</si>
  <si>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</si>
  <si>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</si>
  <si>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</si>
  <si>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</si>
  <si>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</si>
  <si>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</si>
  <si>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</si>
  <si>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</si>
  <si>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</si>
  <si>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</si>
  <si>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</si>
  <si>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</si>
  <si>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</si>
  <si>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</si>
  <si>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</si>
  <si>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</si>
  <si>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</si>
  <si>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</si>
  <si>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</si>
  <si>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</si>
  <si>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</si>
  <si>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</si>
  <si>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</si>
  <si>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</si>
  <si>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</si>
  <si>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</si>
  <si>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</si>
  <si>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</si>
  <si>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</si>
  <si>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</si>
  <si>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</si>
  <si>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</si>
  <si>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</si>
  <si>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</si>
  <si>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</si>
  <si>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</si>
  <si>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</si>
  <si>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</si>
  <si>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</si>
  <si>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</si>
  <si>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</si>
  <si>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</si>
  <si>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</si>
  <si>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</si>
  <si>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</si>
  <si>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</si>
  <si>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</si>
  <si>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</si>
  <si>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</si>
  <si>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</si>
  <si>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</si>
  <si>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</si>
  <si>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</si>
  <si>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</si>
  <si>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</si>
  <si>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豊岡市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</si>
  <si>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</si>
  <si>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</si>
  <si>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</si>
  <si>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</si>
  <si>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</si>
  <si>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</si>
  <si>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</si>
  <si>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</si>
  <si>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</si>
  <si>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</si>
  <si>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類似団体よりも償却率が高く、施設の老朽化が着実に進んでいる。
　既存施設が年々老朽化していくなかで、下水道処理区の統廃合、処理場の機能強化等を計画的に進めている。
　統合される農業集落排水事業の施設については、今後、施設の維持管理費の増加、下水道使用料の収入の減少が予想される状況において、処理場をポンプ場へと改築する。
　また、統合されずに残る農業集落排水施設については、統廃合を考慮した上で、機能強化を図り適正な規模の施設にしていく。</t>
    <rPh sb="1" eb="3">
      <t>ルイジ</t>
    </rPh>
    <rPh sb="3" eb="5">
      <t>ダンタイ</t>
    </rPh>
    <rPh sb="8" eb="10">
      <t>ショウキャク</t>
    </rPh>
    <rPh sb="10" eb="11">
      <t>リツ</t>
    </rPh>
    <rPh sb="12" eb="13">
      <t>タカ</t>
    </rPh>
    <rPh sb="15" eb="17">
      <t>シセツ</t>
    </rPh>
    <rPh sb="18" eb="21">
      <t>ロウキュウカ</t>
    </rPh>
    <rPh sb="22" eb="24">
      <t>チャクジツ</t>
    </rPh>
    <rPh sb="25" eb="26">
      <t>スス</t>
    </rPh>
    <rPh sb="33" eb="35">
      <t>キゾン</t>
    </rPh>
    <rPh sb="35" eb="37">
      <t>シセツ</t>
    </rPh>
    <rPh sb="38" eb="40">
      <t>ネンネン</t>
    </rPh>
    <rPh sb="40" eb="43">
      <t>ロウキュウカ</t>
    </rPh>
    <rPh sb="51" eb="54">
      <t>ゲスイドウ</t>
    </rPh>
    <rPh sb="54" eb="56">
      <t>ショリ</t>
    </rPh>
    <rPh sb="56" eb="57">
      <t>ク</t>
    </rPh>
    <rPh sb="58" eb="61">
      <t>トウハイゴウ</t>
    </rPh>
    <rPh sb="62" eb="65">
      <t>ショリジョウ</t>
    </rPh>
    <rPh sb="66" eb="68">
      <t>キノウ</t>
    </rPh>
    <rPh sb="68" eb="70">
      <t>キョウカ</t>
    </rPh>
    <rPh sb="70" eb="71">
      <t>トウ</t>
    </rPh>
    <rPh sb="72" eb="74">
      <t>ケイカク</t>
    </rPh>
    <rPh sb="74" eb="75">
      <t>テキ</t>
    </rPh>
    <rPh sb="76" eb="77">
      <t>スス</t>
    </rPh>
    <rPh sb="89" eb="91">
      <t>ノウギョウ</t>
    </rPh>
    <rPh sb="91" eb="93">
      <t>シュウラク</t>
    </rPh>
    <rPh sb="93" eb="95">
      <t>ハイスイ</t>
    </rPh>
    <rPh sb="95" eb="97">
      <t>ジギョウ</t>
    </rPh>
    <rPh sb="98" eb="100">
      <t>シセツ</t>
    </rPh>
    <rPh sb="106" eb="108">
      <t>コンゴ</t>
    </rPh>
    <rPh sb="109" eb="111">
      <t>シセツ</t>
    </rPh>
    <rPh sb="112" eb="114">
      <t>イジ</t>
    </rPh>
    <rPh sb="114" eb="116">
      <t>カンリ</t>
    </rPh>
    <rPh sb="116" eb="117">
      <t>ヒ</t>
    </rPh>
    <rPh sb="118" eb="120">
      <t>ゾウカ</t>
    </rPh>
    <rPh sb="121" eb="124">
      <t>ゲスイドウ</t>
    </rPh>
    <rPh sb="124" eb="127">
      <t>シヨウリョウ</t>
    </rPh>
    <rPh sb="128" eb="130">
      <t>シュウニュウ</t>
    </rPh>
    <rPh sb="131" eb="133">
      <t>ゲンショウ</t>
    </rPh>
    <rPh sb="134" eb="136">
      <t>ヨソウ</t>
    </rPh>
    <rPh sb="139" eb="141">
      <t>ジョウキョウ</t>
    </rPh>
    <rPh sb="146" eb="148">
      <t>ショリ</t>
    </rPh>
    <rPh sb="148" eb="149">
      <t>ジョウ</t>
    </rPh>
    <rPh sb="153" eb="154">
      <t>ジョウ</t>
    </rPh>
    <rPh sb="156" eb="158">
      <t>カイチク</t>
    </rPh>
    <rPh sb="166" eb="168">
      <t>トウゴウ</t>
    </rPh>
    <rPh sb="172" eb="173">
      <t>ノコ</t>
    </rPh>
    <rPh sb="174" eb="176">
      <t>ノウギョウ</t>
    </rPh>
    <rPh sb="176" eb="178">
      <t>シュウラク</t>
    </rPh>
    <rPh sb="178" eb="180">
      <t>ハイスイ</t>
    </rPh>
    <rPh sb="180" eb="182">
      <t>シセツ</t>
    </rPh>
    <rPh sb="188" eb="191">
      <t>トウハイゴウ</t>
    </rPh>
    <rPh sb="192" eb="194">
      <t>コウリョ</t>
    </rPh>
    <rPh sb="196" eb="197">
      <t>ウエ</t>
    </rPh>
    <rPh sb="204" eb="205">
      <t>ハカ</t>
    </rPh>
    <rPh sb="206" eb="208">
      <t>テキセイ</t>
    </rPh>
    <rPh sb="209" eb="211">
      <t>キボ</t>
    </rPh>
    <rPh sb="212" eb="214">
      <t>シセツ</t>
    </rPh>
    <phoneticPr fontId="4"/>
  </si>
  <si>
    <t>　下水道使用料の収入だけでは経費を賄うことができておらず、依然として一般会計からの繰入金に依存しており、独立採算による経営ができていない。
　処理区の統廃合及び施設の機能強化を合理的、計画的に進めていき、効率的な業務を行うことが必要である。</t>
    <rPh sb="1" eb="4">
      <t>ゲスイドウ</t>
    </rPh>
    <rPh sb="4" eb="7">
      <t>シヨウリョウ</t>
    </rPh>
    <rPh sb="8" eb="10">
      <t>シュウニュウ</t>
    </rPh>
    <rPh sb="14" eb="16">
      <t>ケイヒ</t>
    </rPh>
    <rPh sb="17" eb="18">
      <t>マカナ</t>
    </rPh>
    <rPh sb="34" eb="36">
      <t>イッパン</t>
    </rPh>
    <rPh sb="36" eb="38">
      <t>カイケイ</t>
    </rPh>
    <rPh sb="41" eb="43">
      <t>クリイレ</t>
    </rPh>
    <rPh sb="43" eb="44">
      <t>キン</t>
    </rPh>
    <rPh sb="45" eb="47">
      <t>イゾン</t>
    </rPh>
    <rPh sb="52" eb="54">
      <t>ドクリツ</t>
    </rPh>
    <rPh sb="54" eb="56">
      <t>サイサン</t>
    </rPh>
    <rPh sb="59" eb="61">
      <t>ケイエイ</t>
    </rPh>
    <rPh sb="71" eb="73">
      <t>ショリ</t>
    </rPh>
    <rPh sb="73" eb="74">
      <t>ク</t>
    </rPh>
    <rPh sb="75" eb="78">
      <t>トウハイゴウ</t>
    </rPh>
    <rPh sb="78" eb="79">
      <t>オヨ</t>
    </rPh>
    <rPh sb="80" eb="82">
      <t>シセツ</t>
    </rPh>
    <rPh sb="83" eb="85">
      <t>キノウ</t>
    </rPh>
    <rPh sb="85" eb="87">
      <t>キョウカ</t>
    </rPh>
    <rPh sb="88" eb="91">
      <t>ゴウリテキ</t>
    </rPh>
    <rPh sb="92" eb="95">
      <t>ケイカクテキ</t>
    </rPh>
    <rPh sb="96" eb="97">
      <t>スス</t>
    </rPh>
    <rPh sb="102" eb="105">
      <t>コウリツテキ</t>
    </rPh>
    <rPh sb="106" eb="108">
      <t>ギョウム</t>
    </rPh>
    <rPh sb="109" eb="110">
      <t>オコナ</t>
    </rPh>
    <rPh sb="114" eb="116">
      <t>ヒツヨウ</t>
    </rPh>
    <phoneticPr fontId="4"/>
  </si>
  <si>
    <t xml:space="preserve"> 経常収支において単年度では赤字ではないものの、下水道使用料だけでは経費を賄うことができておらず、一般会計からの繰入金に依存している状態である。また、資金不足に対する資金調達として資本費平準化債等を発行していることから企業債残高が多くなっている。
　類似団体平均と比べ、汚水処理原価が低いものの、より効率的な汚水処理及び施設規模の最適化を図り、それを継続していく必要がある。また、流動比率についても100％を下回っている上、類似団体平均と比べて低いため、短期的な支払能力を高めていかなくてはならない。
　上記のことを解消するために、平成28年度から下水道使用料を改定し、処理施設の統廃合及び機能強化を計画的に進めていき、経費回収率を高めていきたい。
　また、水洗化を促進し、有収水量の確保に努めていく必要がある。
　さらに、企業債残高を少なくするべく起債の償還を着実に行い、残高を少なくしていかなければならない。</t>
    <rPh sb="1" eb="3">
      <t>ケイジョウ</t>
    </rPh>
    <rPh sb="3" eb="5">
      <t>シュウシ</t>
    </rPh>
    <rPh sb="9" eb="12">
      <t>タンネンド</t>
    </rPh>
    <rPh sb="14" eb="16">
      <t>アカジ</t>
    </rPh>
    <rPh sb="24" eb="27">
      <t>ゲスイドウ</t>
    </rPh>
    <rPh sb="27" eb="30">
      <t>シヨウリョウ</t>
    </rPh>
    <rPh sb="34" eb="36">
      <t>ケイヒ</t>
    </rPh>
    <rPh sb="37" eb="38">
      <t>マカナ</t>
    </rPh>
    <rPh sb="49" eb="51">
      <t>イッパン</t>
    </rPh>
    <rPh sb="51" eb="53">
      <t>カイケイ</t>
    </rPh>
    <rPh sb="56" eb="58">
      <t>クリイレ</t>
    </rPh>
    <rPh sb="58" eb="59">
      <t>キン</t>
    </rPh>
    <rPh sb="60" eb="62">
      <t>イゾン</t>
    </rPh>
    <rPh sb="66" eb="68">
      <t>ジョウタイ</t>
    </rPh>
    <rPh sb="125" eb="127">
      <t>ルイジ</t>
    </rPh>
    <rPh sb="127" eb="129">
      <t>ダンタイ</t>
    </rPh>
    <rPh sb="129" eb="131">
      <t>ヘイキン</t>
    </rPh>
    <rPh sb="132" eb="133">
      <t>クラ</t>
    </rPh>
    <rPh sb="135" eb="137">
      <t>オスイ</t>
    </rPh>
    <rPh sb="137" eb="139">
      <t>ショリ</t>
    </rPh>
    <rPh sb="139" eb="141">
      <t>ゲンカ</t>
    </rPh>
    <rPh sb="142" eb="143">
      <t>ヒク</t>
    </rPh>
    <rPh sb="150" eb="153">
      <t>コウリツテキ</t>
    </rPh>
    <rPh sb="154" eb="156">
      <t>オスイ</t>
    </rPh>
    <rPh sb="156" eb="158">
      <t>ショリ</t>
    </rPh>
    <rPh sb="158" eb="159">
      <t>オヨ</t>
    </rPh>
    <rPh sb="160" eb="162">
      <t>シセツ</t>
    </rPh>
    <rPh sb="162" eb="164">
      <t>キボ</t>
    </rPh>
    <rPh sb="165" eb="168">
      <t>サイテキカ</t>
    </rPh>
    <rPh sb="169" eb="170">
      <t>ハカ</t>
    </rPh>
    <rPh sb="175" eb="177">
      <t>ケイゾク</t>
    </rPh>
    <rPh sb="181" eb="183">
      <t>ヒツヨウ</t>
    </rPh>
    <rPh sb="252" eb="254">
      <t>ジョウキ</t>
    </rPh>
    <rPh sb="258" eb="260">
      <t>カイショウ</t>
    </rPh>
    <rPh sb="266" eb="268">
      <t>ヘイセイ</t>
    </rPh>
    <rPh sb="270" eb="272">
      <t>ネンド</t>
    </rPh>
    <rPh sb="274" eb="277">
      <t>ゲスイドウ</t>
    </rPh>
    <rPh sb="277" eb="280">
      <t>シヨウリョウ</t>
    </rPh>
    <rPh sb="281" eb="283">
      <t>カイテイ</t>
    </rPh>
    <rPh sb="285" eb="287">
      <t>ショリ</t>
    </rPh>
    <rPh sb="287" eb="289">
      <t>シセツ</t>
    </rPh>
    <rPh sb="290" eb="293">
      <t>トウハイゴウ</t>
    </rPh>
    <rPh sb="293" eb="294">
      <t>オヨ</t>
    </rPh>
    <rPh sb="295" eb="297">
      <t>キノウ</t>
    </rPh>
    <rPh sb="297" eb="299">
      <t>キョウカ</t>
    </rPh>
    <rPh sb="300" eb="303">
      <t>ケイカクテキ</t>
    </rPh>
    <rPh sb="304" eb="305">
      <t>スス</t>
    </rPh>
    <rPh sb="310" eb="312">
      <t>ケイヒ</t>
    </rPh>
    <rPh sb="312" eb="314">
      <t>カイシュウ</t>
    </rPh>
    <rPh sb="314" eb="315">
      <t>リツ</t>
    </rPh>
    <rPh sb="316" eb="317">
      <t>タカ</t>
    </rPh>
    <rPh sb="329" eb="332">
      <t>スイセンカ</t>
    </rPh>
    <rPh sb="333" eb="335">
      <t>ソクシン</t>
    </rPh>
    <rPh sb="337" eb="339">
      <t>ユウシュウ</t>
    </rPh>
    <rPh sb="339" eb="341">
      <t>スイリョウ</t>
    </rPh>
    <rPh sb="342" eb="344">
      <t>カクホ</t>
    </rPh>
    <rPh sb="345" eb="346">
      <t>ツト</t>
    </rPh>
    <rPh sb="350" eb="3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</si>
</sst>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168192"/>
        <c:axId val="961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6168192"/>
        <c:axId val="96182656"/>
      </c:lineChart>
      <c:dateAx>
        <c:axId val="96168192"/>
        <c:scaling>
          <c:orientation val="minMax"/>
        </c:scaling>
        <c:delete val="1"/>
        <c:axPos val="b"/>
        <c:numFmt formatCode="ge" sourceLinked="1"/>
        <c:majorTickMark val="none"/>
        <c:minorTickMark val="none"/>
        <c:tickLblPos val="none"/>
        <c:crossAx val="96182656"/>
        <c:crosses val="autoZero"/>
        <c:auto val="1"/>
        <c:lblOffset val="100"/>
        <c:baseTimeUnit val="years"/>
      </c:dateAx>
      <c:valAx>
        <c:axId val="961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681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596928"/>
        <c:axId val="996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9596928"/>
        <c:axId val="99689216"/>
      </c:lineChart>
      <c:dateAx>
        <c:axId val="99596928"/>
        <c:scaling>
          <c:orientation val="minMax"/>
        </c:scaling>
        <c:delete val="1"/>
        <c:axPos val="b"/>
        <c:numFmt formatCode="ge" sourceLinked="1"/>
        <c:majorTickMark val="none"/>
        <c:minorTickMark val="none"/>
        <c:tickLblPos val="none"/>
        <c:crossAx val="99689216"/>
        <c:crosses val="autoZero"/>
        <c:auto val="1"/>
        <c:lblOffset val="100"/>
        <c:baseTimeUnit val="years"/>
      </c:dateAx>
      <c:valAx>
        <c:axId val="996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91.28</c:v>
                </c:pt>
                <c:pt idx="1">
                  <c:v>92.6</c:v>
                </c:pt>
                <c:pt idx="2">
                  <c:v>93</c:v>
                </c:pt>
                <c:pt idx="3">
                  <c:v>93.09</c:v>
                </c:pt>
                <c:pt idx="4">
                  <c:v>93.72</c:v>
                </c:pt>
              </c:numCache>
            </c:numRef>
          </c:val>
        </c:ser>
        <c:dLbls>
          <c:showLegendKey val="0"/>
          <c:showVal val="0"/>
          <c:showCatName val="0"/>
          <c:showSerName val="0"/>
          <c:showPercent val="0"/>
          <c:showBubbleSize val="0"/>
        </c:dLbls>
        <c:gapWidth val="150"/>
        <c:axId val="99707136"/>
        <c:axId val="997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9707136"/>
        <c:axId val="99717504"/>
      </c:lineChart>
      <c:dateAx>
        <c:axId val="99707136"/>
        <c:scaling>
          <c:orientation val="minMax"/>
        </c:scaling>
        <c:delete val="1"/>
        <c:axPos val="b"/>
        <c:numFmt formatCode="ge" sourceLinked="1"/>
        <c:majorTickMark val="none"/>
        <c:minorTickMark val="none"/>
        <c:tickLblPos val="none"/>
        <c:crossAx val="99717504"/>
        <c:crosses val="autoZero"/>
        <c:auto val="1"/>
        <c:lblOffset val="100"/>
        <c:baseTimeUnit val="years"/>
      </c:dateAx>
      <c:valAx>
        <c:axId val="997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128.46</c:v>
                </c:pt>
                <c:pt idx="1">
                  <c:v>117.16</c:v>
                </c:pt>
                <c:pt idx="2">
                  <c:v>111.93</c:v>
                </c:pt>
                <c:pt idx="3">
                  <c:v>100.01</c:v>
                </c:pt>
                <c:pt idx="4">
                  <c:v>100.02</c:v>
                </c:pt>
              </c:numCache>
            </c:numRef>
          </c:val>
        </c:ser>
        <c:dLbls>
          <c:showLegendKey val="0"/>
          <c:showVal val="0"/>
          <c:showCatName val="0"/>
          <c:showSerName val="0"/>
          <c:showPercent val="0"/>
          <c:showBubbleSize val="0"/>
        </c:dLbls>
        <c:gapWidth val="150"/>
        <c:axId val="99497856"/>
        <c:axId val="995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99497856"/>
        <c:axId val="99508224"/>
      </c:lineChart>
      <c:dateAx>
        <c:axId val="99497856"/>
        <c:scaling>
          <c:orientation val="minMax"/>
        </c:scaling>
        <c:delete val="1"/>
        <c:axPos val="b"/>
        <c:numFmt formatCode="ge" sourceLinked="1"/>
        <c:majorTickMark val="none"/>
        <c:minorTickMark val="none"/>
        <c:tickLblPos val="none"/>
        <c:crossAx val="99508224"/>
        <c:crosses val="autoZero"/>
        <c:auto val="1"/>
        <c:lblOffset val="100"/>
        <c:baseTimeUnit val="years"/>
      </c:dateAx>
      <c:valAx>
        <c:axId val="995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13.29</c:v>
                </c:pt>
                <c:pt idx="1">
                  <c:v>15.07</c:v>
                </c:pt>
                <c:pt idx="2">
                  <c:v>16.760000000000002</c:v>
                </c:pt>
                <c:pt idx="3">
                  <c:v>28.25</c:v>
                </c:pt>
                <c:pt idx="4">
                  <c:v>30.67</c:v>
                </c:pt>
              </c:numCache>
            </c:numRef>
          </c:val>
        </c:ser>
        <c:dLbls>
          <c:showLegendKey val="0"/>
          <c:showVal val="0"/>
          <c:showCatName val="0"/>
          <c:showSerName val="0"/>
          <c:showPercent val="0"/>
          <c:showBubbleSize val="0"/>
        </c:dLbls>
        <c:gapWidth val="150"/>
        <c:axId val="99530240"/>
        <c:axId val="995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99530240"/>
        <c:axId val="99532160"/>
      </c:lineChart>
      <c:dateAx>
        <c:axId val="99530240"/>
        <c:scaling>
          <c:orientation val="minMax"/>
        </c:scaling>
        <c:delete val="1"/>
        <c:axPos val="b"/>
        <c:numFmt formatCode="ge" sourceLinked="1"/>
        <c:majorTickMark val="none"/>
        <c:minorTickMark val="none"/>
        <c:tickLblPos val="none"/>
        <c:crossAx val="99532160"/>
        <c:crosses val="autoZero"/>
        <c:auto val="1"/>
        <c:lblOffset val="100"/>
        <c:baseTimeUnit val="years"/>
      </c:dateAx>
      <c:valAx>
        <c:axId val="995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251328"/>
        <c:axId val="9925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99251328"/>
        <c:axId val="99253248"/>
      </c:lineChart>
      <c:dateAx>
        <c:axId val="99251328"/>
        <c:scaling>
          <c:orientation val="minMax"/>
        </c:scaling>
        <c:delete val="1"/>
        <c:axPos val="b"/>
        <c:numFmt formatCode="ge" sourceLinked="1"/>
        <c:majorTickMark val="none"/>
        <c:minorTickMark val="none"/>
        <c:tickLblPos val="none"/>
        <c:crossAx val="99253248"/>
        <c:crosses val="autoZero"/>
        <c:auto val="1"/>
        <c:lblOffset val="100"/>
        <c:baseTimeUnit val="years"/>
      </c:dateAx>
      <c:valAx>
        <c:axId val="9925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353728"/>
        <c:axId val="9935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99353728"/>
        <c:axId val="99355648"/>
      </c:lineChart>
      <c:dateAx>
        <c:axId val="99353728"/>
        <c:scaling>
          <c:orientation val="minMax"/>
        </c:scaling>
        <c:delete val="1"/>
        <c:axPos val="b"/>
        <c:numFmt formatCode="ge" sourceLinked="1"/>
        <c:majorTickMark val="none"/>
        <c:minorTickMark val="none"/>
        <c:tickLblPos val="none"/>
        <c:crossAx val="99355648"/>
        <c:crosses val="autoZero"/>
        <c:auto val="1"/>
        <c:lblOffset val="100"/>
        <c:baseTimeUnit val="years"/>
      </c:dateAx>
      <c:valAx>
        <c:axId val="993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5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230.3</c:v>
                </c:pt>
                <c:pt idx="1">
                  <c:v>355.96</c:v>
                </c:pt>
                <c:pt idx="2">
                  <c:v>256.69</c:v>
                </c:pt>
                <c:pt idx="3">
                  <c:v>22.64</c:v>
                </c:pt>
                <c:pt idx="4">
                  <c:v>21.57</c:v>
                </c:pt>
              </c:numCache>
            </c:numRef>
          </c:val>
        </c:ser>
        <c:dLbls>
          <c:showLegendKey val="0"/>
          <c:showVal val="0"/>
          <c:showCatName val="0"/>
          <c:showSerName val="0"/>
          <c:showPercent val="0"/>
          <c:showBubbleSize val="0"/>
        </c:dLbls>
        <c:gapWidth val="150"/>
        <c:axId val="99398784"/>
        <c:axId val="9940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99398784"/>
        <c:axId val="99400704"/>
      </c:lineChart>
      <c:dateAx>
        <c:axId val="99398784"/>
        <c:scaling>
          <c:orientation val="minMax"/>
        </c:scaling>
        <c:delete val="1"/>
        <c:axPos val="b"/>
        <c:numFmt formatCode="ge" sourceLinked="1"/>
        <c:majorTickMark val="none"/>
        <c:minorTickMark val="none"/>
        <c:tickLblPos val="none"/>
        <c:crossAx val="99400704"/>
        <c:crosses val="autoZero"/>
        <c:auto val="1"/>
        <c:lblOffset val="100"/>
        <c:baseTimeUnit val="years"/>
      </c:dateAx>
      <c:valAx>
        <c:axId val="9940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2103.67</c:v>
                </c:pt>
                <c:pt idx="1">
                  <c:v>2061.6999999999998</c:v>
                </c:pt>
                <c:pt idx="2">
                  <c:v>2067.14</c:v>
                </c:pt>
                <c:pt idx="3">
                  <c:v>2067.8000000000002</c:v>
                </c:pt>
                <c:pt idx="4">
                  <c:v>1932.63</c:v>
                </c:pt>
              </c:numCache>
            </c:numRef>
          </c:val>
        </c:ser>
        <c:dLbls>
          <c:showLegendKey val="0"/>
          <c:showVal val="0"/>
          <c:showCatName val="0"/>
          <c:showSerName val="0"/>
          <c:showPercent val="0"/>
          <c:showBubbleSize val="0"/>
        </c:dLbls>
        <c:gapWidth val="150"/>
        <c:axId val="99431168"/>
        <c:axId val="9943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9431168"/>
        <c:axId val="99433088"/>
      </c:lineChart>
      <c:dateAx>
        <c:axId val="99431168"/>
        <c:scaling>
          <c:orientation val="minMax"/>
        </c:scaling>
        <c:delete val="1"/>
        <c:axPos val="b"/>
        <c:numFmt formatCode="ge" sourceLinked="1"/>
        <c:majorTickMark val="none"/>
        <c:minorTickMark val="none"/>
        <c:tickLblPos val="none"/>
        <c:crossAx val="99433088"/>
        <c:crosses val="autoZero"/>
        <c:auto val="1"/>
        <c:lblOffset val="100"/>
        <c:baseTimeUnit val="years"/>
      </c:dateAx>
      <c:valAx>
        <c:axId val="994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93.67</c:v>
                </c:pt>
                <c:pt idx="1">
                  <c:v>95.39</c:v>
                </c:pt>
                <c:pt idx="2">
                  <c:v>87.4</c:v>
                </c:pt>
                <c:pt idx="3">
                  <c:v>67.569999999999993</c:v>
                </c:pt>
                <c:pt idx="4">
                  <c:v>60.01</c:v>
                </c:pt>
              </c:numCache>
            </c:numRef>
          </c:val>
        </c:ser>
        <c:dLbls>
          <c:showLegendKey val="0"/>
          <c:showVal val="0"/>
          <c:showCatName val="0"/>
          <c:showSerName val="0"/>
          <c:showPercent val="0"/>
          <c:showBubbleSize val="0"/>
        </c:dLbls>
        <c:gapWidth val="150"/>
        <c:axId val="99549184"/>
        <c:axId val="995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9549184"/>
        <c:axId val="99551104"/>
      </c:lineChart>
      <c:dateAx>
        <c:axId val="99549184"/>
        <c:scaling>
          <c:orientation val="minMax"/>
        </c:scaling>
        <c:delete val="1"/>
        <c:axPos val="b"/>
        <c:numFmt formatCode="ge" sourceLinked="1"/>
        <c:majorTickMark val="none"/>
        <c:minorTickMark val="none"/>
        <c:tickLblPos val="none"/>
        <c:crossAx val="99551104"/>
        <c:crosses val="autoZero"/>
        <c:auto val="1"/>
        <c:lblOffset val="100"/>
        <c:baseTimeUnit val="years"/>
      </c:dateAx>
      <c:valAx>
        <c:axId val="995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4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160.55000000000001</c:v>
                </c:pt>
                <c:pt idx="1">
                  <c:v>157.66</c:v>
                </c:pt>
                <c:pt idx="2">
                  <c:v>172</c:v>
                </c:pt>
                <c:pt idx="3">
                  <c:v>221.72</c:v>
                </c:pt>
                <c:pt idx="4">
                  <c:v>257.27</c:v>
                </c:pt>
              </c:numCache>
            </c:numRef>
          </c:val>
        </c:ser>
        <c:dLbls>
          <c:showLegendKey val="0"/>
          <c:showVal val="0"/>
          <c:showCatName val="0"/>
          <c:showSerName val="0"/>
          <c:showPercent val="0"/>
          <c:showBubbleSize val="0"/>
        </c:dLbls>
        <c:gapWidth val="150"/>
        <c:axId val="99576832"/>
        <c:axId val="995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9576832"/>
        <c:axId val="99583104"/>
      </c:lineChart>
      <c:dateAx>
        <c:axId val="99576832"/>
        <c:scaling>
          <c:orientation val="minMax"/>
        </c:scaling>
        <c:delete val="1"/>
        <c:axPos val="b"/>
        <c:numFmt formatCode="ge" sourceLinked="1"/>
        <c:majorTickMark val="none"/>
        <c:minorTickMark val="none"/>
        <c:tickLblPos val="none"/>
        <c:crossAx val="99583104"/>
        <c:crosses val="autoZero"/>
        <c:auto val="1"/>
        <c:lblOffset val="100"/>
        <c:baseTimeUnit val="years"/>
      </c:dateAx>
      <c:valAx>
        <c:axId val="995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7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7" zoomScale="70" zoomScaleNormal="7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豊岡市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84823</v>
      </c>
      <c r="AM8" s="47"/>
      <c r="AN8" s="47"/>
      <c r="AO8" s="47"/>
      <c r="AP8" s="47"/>
      <c r="AQ8" s="47"/>
      <c r="AR8" s="47"/>
      <c r="AS8" s="47"/>
      <c r="AT8" s="43">
        <f>データ!S6</f>
        <v>697.55</v>
      </c>
      <c r="AU8" s="43"/>
      <c r="AV8" s="43"/>
      <c r="AW8" s="43"/>
      <c r="AX8" s="43"/>
      <c r="AY8" s="43"/>
      <c r="AZ8" s="43"/>
      <c r="BA8" s="43"/>
      <c r="BB8" s="43">
        <f>データ!T6</f>
        <v>121.6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42.87</v>
      </c>
      <c r="J10" s="43"/>
      <c r="K10" s="43"/>
      <c r="L10" s="43"/>
      <c r="M10" s="43"/>
      <c r="N10" s="43"/>
      <c r="O10" s="43"/>
      <c r="P10" s="43">
        <f>データ!O6</f>
        <v>17.04</v>
      </c>
      <c r="Q10" s="43"/>
      <c r="R10" s="43"/>
      <c r="S10" s="43"/>
      <c r="T10" s="43"/>
      <c r="U10" s="43"/>
      <c r="V10" s="43"/>
      <c r="W10" s="43">
        <f>データ!P6</f>
        <v>92.06</v>
      </c>
      <c r="X10" s="43"/>
      <c r="Y10" s="43"/>
      <c r="Z10" s="43"/>
      <c r="AA10" s="43"/>
      <c r="AB10" s="43"/>
      <c r="AC10" s="43"/>
      <c r="AD10" s="47">
        <f>データ!Q6</f>
        <v>2970</v>
      </c>
      <c r="AE10" s="47"/>
      <c r="AF10" s="47"/>
      <c r="AG10" s="47"/>
      <c r="AH10" s="47"/>
      <c r="AI10" s="47"/>
      <c r="AJ10" s="47"/>
      <c r="AK10" s="2"/>
      <c r="AL10" s="47">
        <f>データ!U6</f>
        <v>14374</v>
      </c>
      <c r="AM10" s="47"/>
      <c r="AN10" s="47"/>
      <c r="AO10" s="47"/>
      <c r="AP10" s="47"/>
      <c r="AQ10" s="47"/>
      <c r="AR10" s="47"/>
      <c r="AS10" s="47"/>
      <c r="AT10" s="43">
        <f>データ!V6</f>
        <v>4.18</v>
      </c>
      <c r="AU10" s="43"/>
      <c r="AV10" s="43"/>
      <c r="AW10" s="43"/>
      <c r="AX10" s="43"/>
      <c r="AY10" s="43"/>
      <c r="AZ10" s="43"/>
      <c r="BA10" s="43"/>
      <c r="BB10" s="43">
        <f>データ!W6</f>
        <v>3438.76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109</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282090</v>
      </c>
      <c r="D6" s="31">
        <f t="shared" si="3"/>
        <v>46</v>
      </c>
      <c r="E6" s="31">
        <f t="shared" si="3"/>
        <v>17</v>
      </c>
      <c r="F6" s="31">
        <f t="shared" si="3"/>
        <v>5</v>
      </c>
      <c r="G6" s="31">
        <f t="shared" si="3"/>
        <v>0</v>
      </c>
      <c r="H6" s="31" t="str">
        <f t="shared" si="3"/>
        <v>兵庫県　豊岡市</v>
      </c>
      <c r="I6" s="31" t="str">
        <f t="shared" si="3"/>
        <v>法適用</v>
      </c>
      <c r="J6" s="31" t="str">
        <f t="shared" si="3"/>
        <v>下水道事業</v>
      </c>
      <c r="K6" s="31" t="str">
        <f t="shared" si="3"/>
        <v>農業集落排水</v>
      </c>
      <c r="L6" s="31" t="str">
        <f t="shared" si="3"/>
        <v>F2</v>
      </c>
      <c r="M6" s="32" t="str">
        <f t="shared" si="3"/>
        <v>-</v>
      </c>
      <c r="N6" s="32">
        <f t="shared" si="3"/>
        <v>42.87</v>
      </c>
      <c r="O6" s="32">
        <f t="shared" si="3"/>
        <v>17.04</v>
      </c>
      <c r="P6" s="32">
        <f t="shared" si="3"/>
        <v>92.06</v>
      </c>
      <c r="Q6" s="32">
        <f t="shared" si="3"/>
        <v>2970</v>
      </c>
      <c r="R6" s="32">
        <f t="shared" si="3"/>
        <v>84823</v>
      </c>
      <c r="S6" s="32">
        <f t="shared" si="3"/>
        <v>697.55</v>
      </c>
      <c r="T6" s="32">
        <f t="shared" si="3"/>
        <v>121.6</v>
      </c>
      <c r="U6" s="32">
        <f t="shared" si="3"/>
        <v>14374</v>
      </c>
      <c r="V6" s="32">
        <f t="shared" si="3"/>
        <v>4.18</v>
      </c>
      <c r="W6" s="32">
        <f t="shared" si="3"/>
        <v>3438.76</v>
      </c>
      <c r="X6" s="33">
        <f>IF(X7="",NA(),X7)</f>
        <v>128.46</v>
      </c>
      <c r="Y6" s="33">
        <f t="shared" ref="Y6:AG6" si="4">IF(Y7="",NA(),Y7)</f>
        <v>117.16</v>
      </c>
      <c r="Z6" s="33">
        <f t="shared" si="4"/>
        <v>111.93</v>
      </c>
      <c r="AA6" s="33">
        <f t="shared" si="4"/>
        <v>100.01</v>
      </c>
      <c r="AB6" s="33">
        <f t="shared" si="4"/>
        <v>100.02</v>
      </c>
      <c r="AC6" s="33">
        <f t="shared" si="4"/>
        <v>94.12</v>
      </c>
      <c r="AD6" s="33">
        <f t="shared" si="4"/>
        <v>92.74</v>
      </c>
      <c r="AE6" s="33">
        <f t="shared" si="4"/>
        <v>93.62</v>
      </c>
      <c r="AF6" s="33">
        <f t="shared" si="4"/>
        <v>97.53</v>
      </c>
      <c r="AG6" s="33">
        <f t="shared" si="4"/>
        <v>99.64</v>
      </c>
      <c r="AH6" s="32" t="str">
        <f>IF(AH7="","",IF(AH7="-","【-】","【"&amp;SUBSTITUTE(TEXT(AH7,"#,##0.00"),"-","△")&amp;"】"))</f>
        <v>【99.88】</v>
      </c>
      <c r="AI6" s="32">
        <f>IF(AI7="",NA(),AI7)</f>
        <v>0</v>
      </c>
      <c r="AJ6" s="32">
        <f t="shared" ref="AJ6:AR6" si="5">IF(AJ7="",NA(),AJ7)</f>
        <v>0</v>
      </c>
      <c r="AK6" s="32">
        <f t="shared" si="5"/>
        <v>0</v>
      </c>
      <c r="AL6" s="32">
        <f t="shared" si="5"/>
        <v>0</v>
      </c>
      <c r="AM6" s="32">
        <f t="shared" si="5"/>
        <v>0</v>
      </c>
      <c r="AN6" s="33">
        <f t="shared" si="5"/>
        <v>262.73</v>
      </c>
      <c r="AO6" s="33">
        <f t="shared" si="5"/>
        <v>243.13</v>
      </c>
      <c r="AP6" s="33">
        <f t="shared" si="5"/>
        <v>280.08</v>
      </c>
      <c r="AQ6" s="33">
        <f t="shared" si="5"/>
        <v>223.09</v>
      </c>
      <c r="AR6" s="33">
        <f t="shared" si="5"/>
        <v>214.61</v>
      </c>
      <c r="AS6" s="32" t="str">
        <f>IF(AS7="","",IF(AS7="-","【-】","【"&amp;SUBSTITUTE(TEXT(AS7,"#,##0.00"),"-","△")&amp;"】"))</f>
        <v>【203.67】</v>
      </c>
      <c r="AT6" s="33">
        <f>IF(AT7="",NA(),AT7)</f>
        <v>230.3</v>
      </c>
      <c r="AU6" s="33">
        <f t="shared" ref="AU6:BC6" si="6">IF(AU7="",NA(),AU7)</f>
        <v>355.96</v>
      </c>
      <c r="AV6" s="33">
        <f t="shared" si="6"/>
        <v>256.69</v>
      </c>
      <c r="AW6" s="33">
        <f t="shared" si="6"/>
        <v>22.64</v>
      </c>
      <c r="AX6" s="33">
        <f t="shared" si="6"/>
        <v>21.57</v>
      </c>
      <c r="AY6" s="33">
        <f t="shared" si="6"/>
        <v>194.53</v>
      </c>
      <c r="AZ6" s="33">
        <f t="shared" si="6"/>
        <v>162.52000000000001</v>
      </c>
      <c r="BA6" s="33">
        <f t="shared" si="6"/>
        <v>124.2</v>
      </c>
      <c r="BB6" s="33">
        <f t="shared" si="6"/>
        <v>33.03</v>
      </c>
      <c r="BC6" s="33">
        <f t="shared" si="6"/>
        <v>29.45</v>
      </c>
      <c r="BD6" s="32" t="str">
        <f>IF(BD7="","",IF(BD7="-","【-】","【"&amp;SUBSTITUTE(TEXT(BD7,"#,##0.00"),"-","△")&amp;"】"))</f>
        <v>【34.01】</v>
      </c>
      <c r="BE6" s="33">
        <f>IF(BE7="",NA(),BE7)</f>
        <v>2103.67</v>
      </c>
      <c r="BF6" s="33">
        <f t="shared" ref="BF6:BN6" si="7">IF(BF7="",NA(),BF7)</f>
        <v>2061.6999999999998</v>
      </c>
      <c r="BG6" s="33">
        <f t="shared" si="7"/>
        <v>2067.14</v>
      </c>
      <c r="BH6" s="33">
        <f t="shared" si="7"/>
        <v>2067.8000000000002</v>
      </c>
      <c r="BI6" s="33">
        <f t="shared" si="7"/>
        <v>1932.63</v>
      </c>
      <c r="BJ6" s="33">
        <f t="shared" si="7"/>
        <v>1239.2</v>
      </c>
      <c r="BK6" s="33">
        <f t="shared" si="7"/>
        <v>1197.82</v>
      </c>
      <c r="BL6" s="33">
        <f t="shared" si="7"/>
        <v>1126.77</v>
      </c>
      <c r="BM6" s="33">
        <f t="shared" si="7"/>
        <v>1044.8</v>
      </c>
      <c r="BN6" s="33">
        <f t="shared" si="7"/>
        <v>1081.8</v>
      </c>
      <c r="BO6" s="32" t="str">
        <f>IF(BO7="","",IF(BO7="-","【-】","【"&amp;SUBSTITUTE(TEXT(BO7,"#,##0.00"),"-","△")&amp;"】"))</f>
        <v>【1,015.77】</v>
      </c>
      <c r="BP6" s="33">
        <f>IF(BP7="",NA(),BP7)</f>
        <v>93.67</v>
      </c>
      <c r="BQ6" s="33">
        <f t="shared" ref="BQ6:BY6" si="8">IF(BQ7="",NA(),BQ7)</f>
        <v>95.39</v>
      </c>
      <c r="BR6" s="33">
        <f t="shared" si="8"/>
        <v>87.4</v>
      </c>
      <c r="BS6" s="33">
        <f t="shared" si="8"/>
        <v>67.569999999999993</v>
      </c>
      <c r="BT6" s="33">
        <f t="shared" si="8"/>
        <v>60.01</v>
      </c>
      <c r="BU6" s="33">
        <f t="shared" si="8"/>
        <v>51.56</v>
      </c>
      <c r="BV6" s="33">
        <f t="shared" si="8"/>
        <v>51.03</v>
      </c>
      <c r="BW6" s="33">
        <f t="shared" si="8"/>
        <v>50.9</v>
      </c>
      <c r="BX6" s="33">
        <f t="shared" si="8"/>
        <v>50.82</v>
      </c>
      <c r="BY6" s="33">
        <f t="shared" si="8"/>
        <v>52.19</v>
      </c>
      <c r="BZ6" s="32" t="str">
        <f>IF(BZ7="","",IF(BZ7="-","【-】","【"&amp;SUBSTITUTE(TEXT(BZ7,"#,##0.00"),"-","△")&amp;"】"))</f>
        <v>【52.78】</v>
      </c>
      <c r="CA6" s="33">
        <f>IF(CA7="",NA(),CA7)</f>
        <v>160.55000000000001</v>
      </c>
      <c r="CB6" s="33">
        <f t="shared" ref="CB6:CJ6" si="9">IF(CB7="",NA(),CB7)</f>
        <v>157.66</v>
      </c>
      <c r="CC6" s="33">
        <f t="shared" si="9"/>
        <v>172</v>
      </c>
      <c r="CD6" s="33">
        <f t="shared" si="9"/>
        <v>221.72</v>
      </c>
      <c r="CE6" s="33">
        <f t="shared" si="9"/>
        <v>257.27</v>
      </c>
      <c r="CF6" s="33">
        <f t="shared" si="9"/>
        <v>283.26</v>
      </c>
      <c r="CG6" s="33">
        <f t="shared" si="9"/>
        <v>289.60000000000002</v>
      </c>
      <c r="CH6" s="33">
        <f t="shared" si="9"/>
        <v>293.27</v>
      </c>
      <c r="CI6" s="33">
        <f t="shared" si="9"/>
        <v>300.52</v>
      </c>
      <c r="CJ6" s="33">
        <f t="shared" si="9"/>
        <v>296.14</v>
      </c>
      <c r="CK6" s="32" t="str">
        <f>IF(CK7="","",IF(CK7="-","【-】","【"&amp;SUBSTITUTE(TEXT(CK7,"#,##0.00"),"-","△")&amp;"】"))</f>
        <v>【289.81】</v>
      </c>
      <c r="CL6" s="32">
        <f>IF(CL7="",NA(),CL7)</f>
        <v>0</v>
      </c>
      <c r="CM6" s="32">
        <f t="shared" ref="CM6:CU6" si="10">IF(CM7="",NA(),CM7)</f>
        <v>0</v>
      </c>
      <c r="CN6" s="32">
        <f t="shared" si="10"/>
        <v>0</v>
      </c>
      <c r="CO6" s="32">
        <f t="shared" si="10"/>
        <v>0</v>
      </c>
      <c r="CP6" s="32">
        <f t="shared" si="10"/>
        <v>0</v>
      </c>
      <c r="CQ6" s="33">
        <f t="shared" si="10"/>
        <v>55.2</v>
      </c>
      <c r="CR6" s="33">
        <f t="shared" si="10"/>
        <v>54.74</v>
      </c>
      <c r="CS6" s="33">
        <f t="shared" si="10"/>
        <v>53.78</v>
      </c>
      <c r="CT6" s="33">
        <f t="shared" si="10"/>
        <v>53.24</v>
      </c>
      <c r="CU6" s="33">
        <f t="shared" si="10"/>
        <v>52.31</v>
      </c>
      <c r="CV6" s="32" t="str">
        <f>IF(CV7="","",IF(CV7="-","【-】","【"&amp;SUBSTITUTE(TEXT(CV7,"#,##0.00"),"-","△")&amp;"】"))</f>
        <v>【52.74】</v>
      </c>
      <c r="CW6" s="33">
        <f>IF(CW7="",NA(),CW7)</f>
        <v>91.28</v>
      </c>
      <c r="CX6" s="33">
        <f t="shared" ref="CX6:DF6" si="11">IF(CX7="",NA(),CX7)</f>
        <v>92.6</v>
      </c>
      <c r="CY6" s="33">
        <f t="shared" si="11"/>
        <v>93</v>
      </c>
      <c r="CZ6" s="33">
        <f t="shared" si="11"/>
        <v>93.09</v>
      </c>
      <c r="DA6" s="33">
        <f t="shared" si="11"/>
        <v>93.72</v>
      </c>
      <c r="DB6" s="33">
        <f t="shared" si="11"/>
        <v>83.73</v>
      </c>
      <c r="DC6" s="33">
        <f t="shared" si="11"/>
        <v>83.88</v>
      </c>
      <c r="DD6" s="33">
        <f t="shared" si="11"/>
        <v>84.06</v>
      </c>
      <c r="DE6" s="33">
        <f t="shared" si="11"/>
        <v>84.07</v>
      </c>
      <c r="DF6" s="33">
        <f t="shared" si="11"/>
        <v>84.32</v>
      </c>
      <c r="DG6" s="32" t="str">
        <f>IF(DG7="","",IF(DG7="-","【-】","【"&amp;SUBSTITUTE(TEXT(DG7,"#,##0.00"),"-","△")&amp;"】"))</f>
        <v>【84.50】</v>
      </c>
      <c r="DH6" s="33">
        <f>IF(DH7="",NA(),DH7)</f>
        <v>13.29</v>
      </c>
      <c r="DI6" s="33">
        <f t="shared" ref="DI6:DQ6" si="12">IF(DI7="",NA(),DI7)</f>
        <v>15.07</v>
      </c>
      <c r="DJ6" s="33">
        <f t="shared" si="12"/>
        <v>16.760000000000002</v>
      </c>
      <c r="DK6" s="33">
        <f t="shared" si="12"/>
        <v>28.25</v>
      </c>
      <c r="DL6" s="33">
        <f t="shared" si="12"/>
        <v>30.67</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282090</v>
      </c>
      <c r="D7" s="35">
        <v>46</v>
      </c>
      <c r="E7" s="35">
        <v>17</v>
      </c>
      <c r="F7" s="35">
        <v>5</v>
      </c>
      <c r="G7" s="35">
        <v>0</v>
      </c>
      <c r="H7" s="35" t="s">
        <v>96</v>
      </c>
      <c r="I7" s="35" t="s">
        <v>97</v>
      </c>
      <c r="J7" s="35" t="s">
        <v>98</v>
      </c>
      <c r="K7" s="35" t="s">
        <v>99</v>
      </c>
      <c r="L7" s="35" t="s">
        <v>100</v>
      </c>
      <c r="M7" s="36" t="s">
        <v>101</v>
      </c>
      <c r="N7" s="36">
        <v>42.87</v>
      </c>
      <c r="O7" s="36">
        <v>17.04</v>
      </c>
      <c r="P7" s="36">
        <v>92.06</v>
      </c>
      <c r="Q7" s="36">
        <v>2970</v>
      </c>
      <c r="R7" s="36">
        <v>84823</v>
      </c>
      <c r="S7" s="36">
        <v>697.55</v>
      </c>
      <c r="T7" s="36">
        <v>121.6</v>
      </c>
      <c r="U7" s="36">
        <v>14374</v>
      </c>
      <c r="V7" s="36">
        <v>4.18</v>
      </c>
      <c r="W7" s="36">
        <v>3438.76</v>
      </c>
      <c r="X7" s="36">
        <v>128.46</v>
      </c>
      <c r="Y7" s="36">
        <v>117.16</v>
      </c>
      <c r="Z7" s="36">
        <v>111.93</v>
      </c>
      <c r="AA7" s="36">
        <v>100.01</v>
      </c>
      <c r="AB7" s="36">
        <v>100.02</v>
      </c>
      <c r="AC7" s="36">
        <v>94.12</v>
      </c>
      <c r="AD7" s="36">
        <v>92.74</v>
      </c>
      <c r="AE7" s="36">
        <v>93.62</v>
      </c>
      <c r="AF7" s="36">
        <v>97.53</v>
      </c>
      <c r="AG7" s="36">
        <v>99.64</v>
      </c>
      <c r="AH7" s="36">
        <v>99.88</v>
      </c>
      <c r="AI7" s="36">
        <v>0</v>
      </c>
      <c r="AJ7" s="36">
        <v>0</v>
      </c>
      <c r="AK7" s="36">
        <v>0</v>
      </c>
      <c r="AL7" s="36">
        <v>0</v>
      </c>
      <c r="AM7" s="36">
        <v>0</v>
      </c>
      <c r="AN7" s="36">
        <v>262.73</v>
      </c>
      <c r="AO7" s="36">
        <v>243.13</v>
      </c>
      <c r="AP7" s="36">
        <v>280.08</v>
      </c>
      <c r="AQ7" s="36">
        <v>223.09</v>
      </c>
      <c r="AR7" s="36">
        <v>214.61</v>
      </c>
      <c r="AS7" s="36">
        <v>203.67</v>
      </c>
      <c r="AT7" s="36">
        <v>230.3</v>
      </c>
      <c r="AU7" s="36">
        <v>355.96</v>
      </c>
      <c r="AV7" s="36">
        <v>256.69</v>
      </c>
      <c r="AW7" s="36">
        <v>22.64</v>
      </c>
      <c r="AX7" s="36">
        <v>21.57</v>
      </c>
      <c r="AY7" s="36">
        <v>194.53</v>
      </c>
      <c r="AZ7" s="36">
        <v>162.52000000000001</v>
      </c>
      <c r="BA7" s="36">
        <v>124.2</v>
      </c>
      <c r="BB7" s="36">
        <v>33.03</v>
      </c>
      <c r="BC7" s="36">
        <v>29.45</v>
      </c>
      <c r="BD7" s="36">
        <v>34.01</v>
      </c>
      <c r="BE7" s="36">
        <v>2103.67</v>
      </c>
      <c r="BF7" s="36">
        <v>2061.6999999999998</v>
      </c>
      <c r="BG7" s="36">
        <v>2067.14</v>
      </c>
      <c r="BH7" s="36">
        <v>2067.8000000000002</v>
      </c>
      <c r="BI7" s="36">
        <v>1932.63</v>
      </c>
      <c r="BJ7" s="36">
        <v>1239.2</v>
      </c>
      <c r="BK7" s="36">
        <v>1197.82</v>
      </c>
      <c r="BL7" s="36">
        <v>1126.77</v>
      </c>
      <c r="BM7" s="36">
        <v>1044.8</v>
      </c>
      <c r="BN7" s="36">
        <v>1081.8</v>
      </c>
      <c r="BO7" s="36">
        <v>1015.77</v>
      </c>
      <c r="BP7" s="36">
        <v>93.67</v>
      </c>
      <c r="BQ7" s="36">
        <v>95.39</v>
      </c>
      <c r="BR7" s="36">
        <v>87.4</v>
      </c>
      <c r="BS7" s="36">
        <v>67.569999999999993</v>
      </c>
      <c r="BT7" s="36">
        <v>60.01</v>
      </c>
      <c r="BU7" s="36">
        <v>51.56</v>
      </c>
      <c r="BV7" s="36">
        <v>51.03</v>
      </c>
      <c r="BW7" s="36">
        <v>50.9</v>
      </c>
      <c r="BX7" s="36">
        <v>50.82</v>
      </c>
      <c r="BY7" s="36">
        <v>52.19</v>
      </c>
      <c r="BZ7" s="36">
        <v>52.78</v>
      </c>
      <c r="CA7" s="36">
        <v>160.55000000000001</v>
      </c>
      <c r="CB7" s="36">
        <v>157.66</v>
      </c>
      <c r="CC7" s="36">
        <v>172</v>
      </c>
      <c r="CD7" s="36">
        <v>221.72</v>
      </c>
      <c r="CE7" s="36">
        <v>257.27</v>
      </c>
      <c r="CF7" s="36">
        <v>283.26</v>
      </c>
      <c r="CG7" s="36">
        <v>289.60000000000002</v>
      </c>
      <c r="CH7" s="36">
        <v>293.27</v>
      </c>
      <c r="CI7" s="36">
        <v>300.52</v>
      </c>
      <c r="CJ7" s="36">
        <v>296.14</v>
      </c>
      <c r="CK7" s="36">
        <v>289.81</v>
      </c>
      <c r="CL7" s="36">
        <v>0</v>
      </c>
      <c r="CM7" s="36">
        <v>0</v>
      </c>
      <c r="CN7" s="36">
        <v>0</v>
      </c>
      <c r="CO7" s="36">
        <v>0</v>
      </c>
      <c r="CP7" s="36">
        <v>0</v>
      </c>
      <c r="CQ7" s="36">
        <v>55.2</v>
      </c>
      <c r="CR7" s="36">
        <v>54.74</v>
      </c>
      <c r="CS7" s="36">
        <v>53.78</v>
      </c>
      <c r="CT7" s="36">
        <v>53.24</v>
      </c>
      <c r="CU7" s="36">
        <v>52.31</v>
      </c>
      <c r="CV7" s="36">
        <v>52.74</v>
      </c>
      <c r="CW7" s="36">
        <v>91.28</v>
      </c>
      <c r="CX7" s="36">
        <v>92.6</v>
      </c>
      <c r="CY7" s="36">
        <v>93</v>
      </c>
      <c r="CZ7" s="36">
        <v>93.09</v>
      </c>
      <c r="DA7" s="36">
        <v>93.72</v>
      </c>
      <c r="DB7" s="36">
        <v>83.73</v>
      </c>
      <c r="DC7" s="36">
        <v>83.88</v>
      </c>
      <c r="DD7" s="36">
        <v>84.06</v>
      </c>
      <c r="DE7" s="36">
        <v>84.07</v>
      </c>
      <c r="DF7" s="36">
        <v>84.32</v>
      </c>
      <c r="DG7" s="36">
        <v>84.5</v>
      </c>
      <c r="DH7" s="36">
        <v>13.29</v>
      </c>
      <c r="DI7" s="36">
        <v>15.07</v>
      </c>
      <c r="DJ7" s="36">
        <v>16.760000000000002</v>
      </c>
      <c r="DK7" s="36">
        <v>28.25</v>
      </c>
      <c r="DL7" s="36">
        <v>30.67</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2017-02-08T02:41:18Z</dcterms:created>
  <dcterms:modified xsi:type="dcterms:W3CDTF">2017-02-20T04:13:20Z</dcterms:modified>
  <cp:category/>
</cp:coreProperties>
</file>