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pP1EvFbFyRbwprZ+EnC9ynL3EB9FAYZtt+XMbF21gtNoVgHdlSsWTdBdTTVcdeFdxYEnhqvpJfW8kBhIN35fHA==" workbookSaltValue="N2rCuh9E5QriITgCYY4www==" workbookSpinCount="100000" lockStructure="1"/>
  <bookViews>
    <workbookView xWindow="9585" yWindow="-15" windowWidth="9630" windowHeight="1194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AL8" i="4" s="1"/>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I10" i="4"/>
  <c r="AT8" i="4"/>
  <c r="P8" i="4"/>
  <c r="I8" i="4"/>
  <c r="B8" i="4"/>
  <c r="C10" i="5" l="1"/>
  <c r="D10" i="5"/>
  <c r="E10" i="5"/>
  <c r="B10" i="5"/>
</calcChain>
</file>

<file path=xl/sharedStrings.xml><?xml version="1.0" encoding="utf-8"?>
<sst xmlns="http://schemas.openxmlformats.org/spreadsheetml/2006/main" count="220" uniqueCount="109">
  <si>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</si>
  <si>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</si>
  <si>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</si>
  <si>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</si>
  <si>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</si>
  <si>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</si>
  <si>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</si>
  <si>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</si>
  <si>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</si>
  <si>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</si>
  <si>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</si>
  <si>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</si>
  <si>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</si>
  <si>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</si>
  <si>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</si>
  <si>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</si>
  <si>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</si>
  <si>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</si>
  <si>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</si>
  <si>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</si>
  <si>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</si>
  <si>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</si>
  <si>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</si>
  <si>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</si>
  <si>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</si>
  <si>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</si>
  <si>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</si>
  <si>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</si>
  <si>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</si>
  <si>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</si>
  <si>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</si>
  <si>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</si>
  <si>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</si>
  <si>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</si>
  <si>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</si>
  <si>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</si>
  <si>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</si>
  <si>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</si>
  <si>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</si>
  <si>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</si>
  <si>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</si>
  <si>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</si>
  <si>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</si>
  <si>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</si>
  <si>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</si>
  <si>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</si>
  <si>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</si>
  <si>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</si>
  <si>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</si>
  <si>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</si>
  <si>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</si>
  <si>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</si>
  <si>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</si>
  <si>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</si>
  <si>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</si>
  <si>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</si>
  <si>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</si>
  <si>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</si>
  <si>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</si>
  <si>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</si>
  <si>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</si>
  <si>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</si>
  <si>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</si>
  <si>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</si>
  <si>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</si>
  <si>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</si>
  <si>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</si>
  <si>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</si>
  <si>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</si>
  <si>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</si>
  <si>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</si>
  <si>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</si>
  <si>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</si>
  <si>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</si>
  <si>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</si>
  <si>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</si>
  <si>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</si>
  <si>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</si>
  <si>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</si>
  <si>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</si>
  <si>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</si>
  <si>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</si>
  <si>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</si>
  <si>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</si>
  <si>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</si>
  <si>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</si>
  <si>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</si>
  <si>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</si>
  <si>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</si>
  <si>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</si>
  <si>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</si>
  <si>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</si>
  <si>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</si>
  <si>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</si>
  <si>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</si>
  <si>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豊岡市</t>
  </si>
  <si>
    <t>法適用</t>
  </si>
  <si>
    <t>下水道事業</t>
  </si>
  <si>
    <t>公共下水道</t>
  </si>
  <si>
    <t>Bd1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</si>
  <si>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</si>
  <si>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</si>
  <si>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</si>
  <si>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</si>
  <si>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</si>
  <si>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</si>
  <si>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類似団体よりも償却率が高く、施設の老朽化が着実に進んでいる。
　既存施設が年々老朽化していくなかで、下水道処理区の統廃合、処理場の長寿命化対策等を計画的に進めている。
　公共下水道は統合する側であり、今後、施設の維持管理費の増加、下水道使用料の収入の減少が予想される状況において、経営の健全化・安定化のためにさらなる財源確保に努め、合理的な改築・更新により耐用年数を延伸するための投資を行っていかなければならない。</t>
    <rPh sb="1" eb="3">
      <t>ルイジ</t>
    </rPh>
    <rPh sb="3" eb="5">
      <t>ダンタイ</t>
    </rPh>
    <rPh sb="8" eb="10">
      <t>ショウキャク</t>
    </rPh>
    <rPh sb="10" eb="11">
      <t>リツ</t>
    </rPh>
    <rPh sb="12" eb="13">
      <t>タカ</t>
    </rPh>
    <rPh sb="15" eb="17">
      <t>シセツ</t>
    </rPh>
    <rPh sb="18" eb="21">
      <t>ロウキュウカ</t>
    </rPh>
    <rPh sb="22" eb="24">
      <t>チャクジツ</t>
    </rPh>
    <rPh sb="25" eb="26">
      <t>スス</t>
    </rPh>
    <rPh sb="33" eb="35">
      <t>キゾン</t>
    </rPh>
    <rPh sb="35" eb="37">
      <t>シセツ</t>
    </rPh>
    <rPh sb="38" eb="40">
      <t>ネンネン</t>
    </rPh>
    <rPh sb="40" eb="43">
      <t>ロウキュウカ</t>
    </rPh>
    <rPh sb="51" eb="54">
      <t>ゲスイドウ</t>
    </rPh>
    <rPh sb="54" eb="56">
      <t>ショリ</t>
    </rPh>
    <rPh sb="56" eb="57">
      <t>ク</t>
    </rPh>
    <rPh sb="58" eb="61">
      <t>トウハイゴウ</t>
    </rPh>
    <rPh sb="62" eb="65">
      <t>ショリジョウ</t>
    </rPh>
    <rPh sb="66" eb="68">
      <t>チョウジュ</t>
    </rPh>
    <rPh sb="68" eb="69">
      <t>メイ</t>
    </rPh>
    <rPh sb="69" eb="70">
      <t>カ</t>
    </rPh>
    <rPh sb="70" eb="72">
      <t>タイサク</t>
    </rPh>
    <rPh sb="72" eb="73">
      <t>トウ</t>
    </rPh>
    <rPh sb="74" eb="76">
      <t>ケイカク</t>
    </rPh>
    <rPh sb="76" eb="77">
      <t>テキ</t>
    </rPh>
    <rPh sb="78" eb="79">
      <t>スス</t>
    </rPh>
    <rPh sb="86" eb="88">
      <t>コウキョウ</t>
    </rPh>
    <rPh sb="88" eb="91">
      <t>ゲスイドウ</t>
    </rPh>
    <rPh sb="92" eb="94">
      <t>トウゴウ</t>
    </rPh>
    <rPh sb="96" eb="97">
      <t>ガワ</t>
    </rPh>
    <rPh sb="101" eb="103">
      <t>コンゴ</t>
    </rPh>
    <rPh sb="104" eb="106">
      <t>シセツ</t>
    </rPh>
    <rPh sb="107" eb="109">
      <t>イジ</t>
    </rPh>
    <rPh sb="109" eb="111">
      <t>カンリ</t>
    </rPh>
    <rPh sb="111" eb="112">
      <t>ヒ</t>
    </rPh>
    <rPh sb="113" eb="115">
      <t>ゾウカ</t>
    </rPh>
    <rPh sb="116" eb="119">
      <t>ゲスイドウ</t>
    </rPh>
    <rPh sb="119" eb="122">
      <t>シヨウリョウ</t>
    </rPh>
    <rPh sb="123" eb="125">
      <t>シュウニュウ</t>
    </rPh>
    <rPh sb="126" eb="128">
      <t>ゲンショウ</t>
    </rPh>
    <rPh sb="129" eb="131">
      <t>ヨソウ</t>
    </rPh>
    <rPh sb="134" eb="136">
      <t>ジョウキョウ</t>
    </rPh>
    <rPh sb="141" eb="143">
      <t>ケイエイ</t>
    </rPh>
    <rPh sb="144" eb="147">
      <t>ケンゼンカ</t>
    </rPh>
    <rPh sb="148" eb="151">
      <t>アンテイカ</t>
    </rPh>
    <rPh sb="159" eb="161">
      <t>ザイゲン</t>
    </rPh>
    <rPh sb="161" eb="163">
      <t>カクホ</t>
    </rPh>
    <rPh sb="164" eb="165">
      <t>ツト</t>
    </rPh>
    <rPh sb="167" eb="170">
      <t>ゴウリテキ</t>
    </rPh>
    <rPh sb="171" eb="173">
      <t>カイチク</t>
    </rPh>
    <rPh sb="174" eb="176">
      <t>コウシン</t>
    </rPh>
    <rPh sb="179" eb="181">
      <t>タイヨウ</t>
    </rPh>
    <rPh sb="181" eb="183">
      <t>ネンスウ</t>
    </rPh>
    <rPh sb="184" eb="186">
      <t>エンシン</t>
    </rPh>
    <rPh sb="191" eb="193">
      <t>トウシ</t>
    </rPh>
    <rPh sb="194" eb="195">
      <t>オコナ</t>
    </rPh>
    <phoneticPr fontId="4"/>
  </si>
  <si>
    <t>　下水道使用料の収入だけでは経費を賄うことができておらず、依然として一般会計からの繰入金に依存しており、独立採算による経営ができていない。
　処理区の統廃合、施設の長寿命化を合理的、計画的に進めていき、効率的な業務を行うことが必要である。</t>
    <rPh sb="1" eb="4">
      <t>ゲスイドウ</t>
    </rPh>
    <rPh sb="4" eb="7">
      <t>シヨウリョウ</t>
    </rPh>
    <rPh sb="8" eb="10">
      <t>シュウニュウ</t>
    </rPh>
    <rPh sb="14" eb="16">
      <t>ケイヒ</t>
    </rPh>
    <rPh sb="17" eb="18">
      <t>マカナ</t>
    </rPh>
    <rPh sb="34" eb="36">
      <t>イッパン</t>
    </rPh>
    <rPh sb="36" eb="38">
      <t>カイケイ</t>
    </rPh>
    <rPh sb="41" eb="43">
      <t>クリイレ</t>
    </rPh>
    <rPh sb="43" eb="44">
      <t>キン</t>
    </rPh>
    <rPh sb="45" eb="47">
      <t>イゾン</t>
    </rPh>
    <rPh sb="52" eb="54">
      <t>ドクリツ</t>
    </rPh>
    <rPh sb="54" eb="56">
      <t>サイサン</t>
    </rPh>
    <rPh sb="59" eb="61">
      <t>ケイエイ</t>
    </rPh>
    <rPh sb="71" eb="73">
      <t>ショリ</t>
    </rPh>
    <rPh sb="73" eb="74">
      <t>ク</t>
    </rPh>
    <rPh sb="75" eb="78">
      <t>トウハイゴウ</t>
    </rPh>
    <rPh sb="79" eb="81">
      <t>シセツ</t>
    </rPh>
    <rPh sb="82" eb="83">
      <t>チョウ</t>
    </rPh>
    <rPh sb="83" eb="85">
      <t>ジュミョウ</t>
    </rPh>
    <rPh sb="85" eb="86">
      <t>カ</t>
    </rPh>
    <rPh sb="87" eb="90">
      <t>ゴウリテキ</t>
    </rPh>
    <rPh sb="91" eb="94">
      <t>ケイカクテキ</t>
    </rPh>
    <rPh sb="95" eb="96">
      <t>スス</t>
    </rPh>
    <rPh sb="101" eb="104">
      <t>コウリツテキ</t>
    </rPh>
    <rPh sb="105" eb="107">
      <t>ギョウム</t>
    </rPh>
    <rPh sb="108" eb="109">
      <t>オコナ</t>
    </rPh>
    <rPh sb="113" eb="115">
      <t>ヒツヨウ</t>
    </rPh>
    <phoneticPr fontId="4"/>
  </si>
  <si>
    <t xml:space="preserve"> 経常収支において単年度では赤字ではないものの、下水道使用料だけでは経費を賄うことができておらず、一般会計からの繰入金に依存している状態である。また、累積欠損金比率について、前年度に比べ低下したものの、類似団体平均と比べ、依然として高い値を示しており、経営改善を図らなければならない。
　さらに、資金不足に対する資金調達として資本費平準化債等を発行していることから企業債残高が多くなっている。
　類似団体平均と比べ、汚水処理原価が高く、より効率的な汚水処理及び施設規模の最適化を図る必要がある。また、流動比率についても100％を下回っている上、類似団体平均と比べて低いため、短期的な支払能力を高めていかなくてはならない。
　上記のことを解消するために、平成28年度から下水道使用料を改定し、処理施設の統廃合を計画的に進めていき、汚水処理原価を抑えるとともに、経費回収率を高めていきたい。
　また、水洗化を促進し、有収水量の確保に努めていく必要がある。
　さらに、企業債残高を少なくするべく起債の償還を着実に行い、残高を少なくしていかなければならない。</t>
    <rPh sb="1" eb="3">
      <t>ケイジョウ</t>
    </rPh>
    <rPh sb="3" eb="5">
      <t>シュウシ</t>
    </rPh>
    <rPh sb="9" eb="12">
      <t>タンネンド</t>
    </rPh>
    <rPh sb="14" eb="16">
      <t>アカジ</t>
    </rPh>
    <rPh sb="24" eb="27">
      <t>ゲスイドウ</t>
    </rPh>
    <rPh sb="27" eb="30">
      <t>シヨウリョウ</t>
    </rPh>
    <rPh sb="34" eb="36">
      <t>ケイヒ</t>
    </rPh>
    <rPh sb="37" eb="38">
      <t>マカナ</t>
    </rPh>
    <rPh sb="49" eb="51">
      <t>イッパン</t>
    </rPh>
    <rPh sb="51" eb="53">
      <t>カイケイ</t>
    </rPh>
    <rPh sb="56" eb="58">
      <t>クリイレ</t>
    </rPh>
    <rPh sb="58" eb="59">
      <t>キン</t>
    </rPh>
    <rPh sb="60" eb="62">
      <t>イゾン</t>
    </rPh>
    <rPh sb="66" eb="68">
      <t>ジョウタイ</t>
    </rPh>
    <rPh sb="75" eb="77">
      <t>ルイセキ</t>
    </rPh>
    <rPh sb="77" eb="80">
      <t>ケッソンキン</t>
    </rPh>
    <rPh sb="80" eb="82">
      <t>ヒリツ</t>
    </rPh>
    <rPh sb="87" eb="90">
      <t>ゼンネンド</t>
    </rPh>
    <rPh sb="91" eb="92">
      <t>クラ</t>
    </rPh>
    <rPh sb="93" eb="95">
      <t>テイカ</t>
    </rPh>
    <rPh sb="101" eb="103">
      <t>ルイジ</t>
    </rPh>
    <rPh sb="103" eb="105">
      <t>ダンタイ</t>
    </rPh>
    <rPh sb="105" eb="107">
      <t>ヘイキン</t>
    </rPh>
    <rPh sb="108" eb="109">
      <t>クラ</t>
    </rPh>
    <rPh sb="111" eb="113">
      <t>イゼン</t>
    </rPh>
    <rPh sb="116" eb="117">
      <t>タカ</t>
    </rPh>
    <rPh sb="118" eb="119">
      <t>アタイ</t>
    </rPh>
    <rPh sb="120" eb="121">
      <t>シメ</t>
    </rPh>
    <rPh sb="126" eb="128">
      <t>ケイエイ</t>
    </rPh>
    <rPh sb="128" eb="130">
      <t>カイゼン</t>
    </rPh>
    <rPh sb="131" eb="132">
      <t>ハカ</t>
    </rPh>
    <rPh sb="198" eb="200">
      <t>ルイジ</t>
    </rPh>
    <rPh sb="200" eb="202">
      <t>ダンタイ</t>
    </rPh>
    <rPh sb="202" eb="204">
      <t>ヘイキン</t>
    </rPh>
    <rPh sb="205" eb="206">
      <t>クラ</t>
    </rPh>
    <rPh sb="208" eb="210">
      <t>オスイ</t>
    </rPh>
    <rPh sb="210" eb="212">
      <t>ショリ</t>
    </rPh>
    <rPh sb="212" eb="214">
      <t>ゲンカ</t>
    </rPh>
    <rPh sb="215" eb="216">
      <t>タカ</t>
    </rPh>
    <rPh sb="220" eb="223">
      <t>コウリツテキ</t>
    </rPh>
    <rPh sb="224" eb="226">
      <t>オスイ</t>
    </rPh>
    <rPh sb="226" eb="228">
      <t>ショリ</t>
    </rPh>
    <rPh sb="228" eb="229">
      <t>オヨ</t>
    </rPh>
    <rPh sb="230" eb="232">
      <t>シセツ</t>
    </rPh>
    <rPh sb="232" eb="234">
      <t>キボ</t>
    </rPh>
    <rPh sb="235" eb="238">
      <t>サイテキカ</t>
    </rPh>
    <rPh sb="239" eb="240">
      <t>ハカ</t>
    </rPh>
    <rPh sb="241" eb="243">
      <t>ヒツヨウ</t>
    </rPh>
    <rPh sb="250" eb="252">
      <t>リュウドウ</t>
    </rPh>
    <rPh sb="252" eb="254">
      <t>ヒリツ</t>
    </rPh>
    <rPh sb="270" eb="271">
      <t>ウエ</t>
    </rPh>
    <rPh sb="272" eb="274">
      <t>ルイジ</t>
    </rPh>
    <rPh sb="274" eb="276">
      <t>ダンタイ</t>
    </rPh>
    <rPh sb="276" eb="278">
      <t>ヘイキン</t>
    </rPh>
    <rPh sb="279" eb="280">
      <t>クラ</t>
    </rPh>
    <rPh sb="282" eb="283">
      <t>ヒク</t>
    </rPh>
    <rPh sb="287" eb="290">
      <t>タンキテキ</t>
    </rPh>
    <rPh sb="291" eb="293">
      <t>シハラ</t>
    </rPh>
    <rPh sb="293" eb="295">
      <t>ノウリョク</t>
    </rPh>
    <rPh sb="296" eb="297">
      <t>タカ</t>
    </rPh>
    <rPh sb="312" eb="314">
      <t>ジョウキ</t>
    </rPh>
    <rPh sb="318" eb="320">
      <t>カイショウ</t>
    </rPh>
    <rPh sb="326" eb="328">
      <t>ヘイセイ</t>
    </rPh>
    <rPh sb="330" eb="332">
      <t>ネンド</t>
    </rPh>
    <rPh sb="334" eb="337">
      <t>ゲスイドウ</t>
    </rPh>
    <rPh sb="337" eb="340">
      <t>シヨウリョウ</t>
    </rPh>
    <rPh sb="341" eb="343">
      <t>カイテイ</t>
    </rPh>
    <rPh sb="345" eb="347">
      <t>ショリ</t>
    </rPh>
    <rPh sb="347" eb="349">
      <t>シセツ</t>
    </rPh>
    <rPh sb="350" eb="353">
      <t>トウハイゴウ</t>
    </rPh>
    <rPh sb="354" eb="357">
      <t>ケイカクテキ</t>
    </rPh>
    <rPh sb="358" eb="359">
      <t>スス</t>
    </rPh>
    <rPh sb="364" eb="366">
      <t>オスイ</t>
    </rPh>
    <rPh sb="366" eb="368">
      <t>ショリ</t>
    </rPh>
    <rPh sb="368" eb="370">
      <t>ゲンカ</t>
    </rPh>
    <rPh sb="371" eb="372">
      <t>オサ</t>
    </rPh>
    <rPh sb="379" eb="381">
      <t>ケイヒ</t>
    </rPh>
    <rPh sb="381" eb="383">
      <t>カイシュウ</t>
    </rPh>
    <rPh sb="383" eb="384">
      <t>リツ</t>
    </rPh>
    <rPh sb="385" eb="386">
      <t>タカ</t>
    </rPh>
    <rPh sb="398" eb="401">
      <t>スイセンカ</t>
    </rPh>
    <rPh sb="402" eb="404">
      <t>ソクシン</t>
    </rPh>
    <rPh sb="406" eb="408">
      <t>ユウシュウ</t>
    </rPh>
    <rPh sb="408" eb="410">
      <t>スイリョウ</t>
    </rPh>
    <rPh sb="411" eb="413">
      <t>カクホ</t>
    </rPh>
    <rPh sb="414" eb="415">
      <t>ツト</t>
    </rPh>
    <rPh sb="419" eb="42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</si>
</sst>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2.34</c:v>
                </c:pt>
              </c:numCache>
            </c:numRef>
          </c:val>
        </c:ser>
        <c:dLbls>
          <c:showLegendKey val="0"/>
          <c:showVal val="0"/>
          <c:showCatName val="0"/>
          <c:showSerName val="0"/>
          <c:showPercent val="0"/>
          <c:showBubbleSize val="0"/>
        </c:dLbls>
        <c:gapWidth val="150"/>
        <c:axId val="99191040"/>
        <c:axId val="9920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0.08</c:v>
                </c:pt>
                <c:pt idx="2">
                  <c:v>7.0000000000000007E-2</c:v>
                </c:pt>
                <c:pt idx="3">
                  <c:v>0.1</c:v>
                </c:pt>
                <c:pt idx="4">
                  <c:v>0.27</c:v>
                </c:pt>
              </c:numCache>
            </c:numRef>
          </c:val>
          <c:smooth val="0"/>
        </c:ser>
        <c:dLbls>
          <c:showLegendKey val="0"/>
          <c:showVal val="0"/>
          <c:showCatName val="0"/>
          <c:showSerName val="0"/>
          <c:showPercent val="0"/>
          <c:showBubbleSize val="0"/>
        </c:dLbls>
        <c:marker val="1"/>
        <c:smooth val="0"/>
        <c:axId val="99191040"/>
        <c:axId val="99201408"/>
      </c:lineChart>
      <c:dateAx>
        <c:axId val="99191040"/>
        <c:scaling>
          <c:orientation val="minMax"/>
        </c:scaling>
        <c:delete val="1"/>
        <c:axPos val="b"/>
        <c:numFmt formatCode="ge" sourceLinked="1"/>
        <c:majorTickMark val="none"/>
        <c:minorTickMark val="none"/>
        <c:tickLblPos val="none"/>
        <c:crossAx val="99201408"/>
        <c:crosses val="autoZero"/>
        <c:auto val="1"/>
        <c:lblOffset val="100"/>
        <c:baseTimeUnit val="years"/>
      </c:dateAx>
      <c:valAx>
        <c:axId val="9920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9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51.42</c:v>
                </c:pt>
                <c:pt idx="1">
                  <c:v>57.87</c:v>
                </c:pt>
                <c:pt idx="2">
                  <c:v>48.94</c:v>
                </c:pt>
                <c:pt idx="3">
                  <c:v>48.7</c:v>
                </c:pt>
                <c:pt idx="4" formatCode="#,##0.00;&quot;△&quot;#,##0.00">
                  <c:v>49.76</c:v>
                </c:pt>
              </c:numCache>
            </c:numRef>
          </c:val>
        </c:ser>
        <c:dLbls>
          <c:showLegendKey val="0"/>
          <c:showVal val="0"/>
          <c:showCatName val="0"/>
          <c:showSerName val="0"/>
          <c:showPercent val="0"/>
          <c:showBubbleSize val="0"/>
        </c:dLbls>
        <c:gapWidth val="150"/>
        <c:axId val="102210176"/>
        <c:axId val="10231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63.88</c:v>
                </c:pt>
                <c:pt idx="1">
                  <c:v>62.27</c:v>
                </c:pt>
                <c:pt idx="2">
                  <c:v>64.12</c:v>
                </c:pt>
                <c:pt idx="3">
                  <c:v>64.87</c:v>
                </c:pt>
                <c:pt idx="4">
                  <c:v>65.62</c:v>
                </c:pt>
              </c:numCache>
            </c:numRef>
          </c:val>
          <c:smooth val="0"/>
        </c:ser>
        <c:dLbls>
          <c:showLegendKey val="0"/>
          <c:showVal val="0"/>
          <c:showCatName val="0"/>
          <c:showSerName val="0"/>
          <c:showPercent val="0"/>
          <c:showBubbleSize val="0"/>
        </c:dLbls>
        <c:marker val="1"/>
        <c:smooth val="0"/>
        <c:axId val="102210176"/>
        <c:axId val="102310656"/>
      </c:lineChart>
      <c:dateAx>
        <c:axId val="102210176"/>
        <c:scaling>
          <c:orientation val="minMax"/>
        </c:scaling>
        <c:delete val="1"/>
        <c:axPos val="b"/>
        <c:numFmt formatCode="ge" sourceLinked="1"/>
        <c:majorTickMark val="none"/>
        <c:minorTickMark val="none"/>
        <c:tickLblPos val="none"/>
        <c:crossAx val="102310656"/>
        <c:crosses val="autoZero"/>
        <c:auto val="1"/>
        <c:lblOffset val="100"/>
        <c:baseTimeUnit val="years"/>
      </c:dateAx>
      <c:valAx>
        <c:axId val="10231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1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90.3</c:v>
                </c:pt>
                <c:pt idx="1">
                  <c:v>91.89</c:v>
                </c:pt>
                <c:pt idx="2">
                  <c:v>92.23</c:v>
                </c:pt>
                <c:pt idx="3">
                  <c:v>92.39</c:v>
                </c:pt>
                <c:pt idx="4">
                  <c:v>93.05</c:v>
                </c:pt>
              </c:numCache>
            </c:numRef>
          </c:val>
        </c:ser>
        <c:dLbls>
          <c:showLegendKey val="0"/>
          <c:showVal val="0"/>
          <c:showCatName val="0"/>
          <c:showSerName val="0"/>
          <c:showPercent val="0"/>
          <c:showBubbleSize val="0"/>
        </c:dLbls>
        <c:gapWidth val="150"/>
        <c:axId val="102332672"/>
        <c:axId val="10233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86.62</c:v>
                </c:pt>
                <c:pt idx="1">
                  <c:v>90.69</c:v>
                </c:pt>
                <c:pt idx="2">
                  <c:v>90.91</c:v>
                </c:pt>
                <c:pt idx="3">
                  <c:v>91.11</c:v>
                </c:pt>
                <c:pt idx="4">
                  <c:v>91.44</c:v>
                </c:pt>
              </c:numCache>
            </c:numRef>
          </c:val>
          <c:smooth val="0"/>
        </c:ser>
        <c:dLbls>
          <c:showLegendKey val="0"/>
          <c:showVal val="0"/>
          <c:showCatName val="0"/>
          <c:showSerName val="0"/>
          <c:showPercent val="0"/>
          <c:showBubbleSize val="0"/>
        </c:dLbls>
        <c:marker val="1"/>
        <c:smooth val="0"/>
        <c:axId val="102332672"/>
        <c:axId val="102338944"/>
      </c:lineChart>
      <c:dateAx>
        <c:axId val="102332672"/>
        <c:scaling>
          <c:orientation val="minMax"/>
        </c:scaling>
        <c:delete val="1"/>
        <c:axPos val="b"/>
        <c:numFmt formatCode="ge" sourceLinked="1"/>
        <c:majorTickMark val="none"/>
        <c:minorTickMark val="none"/>
        <c:tickLblPos val="none"/>
        <c:crossAx val="102338944"/>
        <c:crosses val="autoZero"/>
        <c:auto val="1"/>
        <c:lblOffset val="100"/>
        <c:baseTimeUnit val="years"/>
      </c:dateAx>
      <c:valAx>
        <c:axId val="10233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3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100.27</c:v>
                </c:pt>
                <c:pt idx="1">
                  <c:v>103.72</c:v>
                </c:pt>
                <c:pt idx="2">
                  <c:v>100.33</c:v>
                </c:pt>
                <c:pt idx="3">
                  <c:v>100.15</c:v>
                </c:pt>
                <c:pt idx="4">
                  <c:v>106.55</c:v>
                </c:pt>
              </c:numCache>
            </c:numRef>
          </c:val>
        </c:ser>
        <c:dLbls>
          <c:showLegendKey val="0"/>
          <c:showVal val="0"/>
          <c:showCatName val="0"/>
          <c:showSerName val="0"/>
          <c:showPercent val="0"/>
          <c:showBubbleSize val="0"/>
        </c:dLbls>
        <c:gapWidth val="150"/>
        <c:axId val="101599104"/>
        <c:axId val="10160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100.66</c:v>
                </c:pt>
                <c:pt idx="1">
                  <c:v>105.76</c:v>
                </c:pt>
                <c:pt idx="2">
                  <c:v>105.34</c:v>
                </c:pt>
                <c:pt idx="3">
                  <c:v>108.77</c:v>
                </c:pt>
                <c:pt idx="4">
                  <c:v>109.48</c:v>
                </c:pt>
              </c:numCache>
            </c:numRef>
          </c:val>
          <c:smooth val="0"/>
        </c:ser>
        <c:dLbls>
          <c:showLegendKey val="0"/>
          <c:showVal val="0"/>
          <c:showCatName val="0"/>
          <c:showSerName val="0"/>
          <c:showPercent val="0"/>
          <c:showBubbleSize val="0"/>
        </c:dLbls>
        <c:marker val="1"/>
        <c:smooth val="0"/>
        <c:axId val="101599104"/>
        <c:axId val="101609472"/>
      </c:lineChart>
      <c:dateAx>
        <c:axId val="101599104"/>
        <c:scaling>
          <c:orientation val="minMax"/>
        </c:scaling>
        <c:delete val="1"/>
        <c:axPos val="b"/>
        <c:numFmt formatCode="ge" sourceLinked="1"/>
        <c:majorTickMark val="none"/>
        <c:minorTickMark val="none"/>
        <c:tickLblPos val="none"/>
        <c:crossAx val="101609472"/>
        <c:crosses val="autoZero"/>
        <c:auto val="1"/>
        <c:lblOffset val="100"/>
        <c:baseTimeUnit val="years"/>
      </c:dateAx>
      <c:valAx>
        <c:axId val="10160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9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15.83</c:v>
                </c:pt>
                <c:pt idx="1">
                  <c:v>17.03</c:v>
                </c:pt>
                <c:pt idx="2">
                  <c:v>18.22</c:v>
                </c:pt>
                <c:pt idx="3">
                  <c:v>34.92</c:v>
                </c:pt>
                <c:pt idx="4">
                  <c:v>36.79</c:v>
                </c:pt>
              </c:numCache>
            </c:numRef>
          </c:val>
        </c:ser>
        <c:dLbls>
          <c:showLegendKey val="0"/>
          <c:showVal val="0"/>
          <c:showCatName val="0"/>
          <c:showSerName val="0"/>
          <c:showPercent val="0"/>
          <c:showBubbleSize val="0"/>
        </c:dLbls>
        <c:gapWidth val="150"/>
        <c:axId val="101631488"/>
        <c:axId val="10163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9.6300000000000008</c:v>
                </c:pt>
                <c:pt idx="1">
                  <c:v>12.02</c:v>
                </c:pt>
                <c:pt idx="2">
                  <c:v>12.9</c:v>
                </c:pt>
                <c:pt idx="3">
                  <c:v>25.52</c:v>
                </c:pt>
                <c:pt idx="4">
                  <c:v>25.89</c:v>
                </c:pt>
              </c:numCache>
            </c:numRef>
          </c:val>
          <c:smooth val="0"/>
        </c:ser>
        <c:dLbls>
          <c:showLegendKey val="0"/>
          <c:showVal val="0"/>
          <c:showCatName val="0"/>
          <c:showSerName val="0"/>
          <c:showPercent val="0"/>
          <c:showBubbleSize val="0"/>
        </c:dLbls>
        <c:marker val="1"/>
        <c:smooth val="0"/>
        <c:axId val="101631488"/>
        <c:axId val="101633408"/>
      </c:lineChart>
      <c:dateAx>
        <c:axId val="101631488"/>
        <c:scaling>
          <c:orientation val="minMax"/>
        </c:scaling>
        <c:delete val="1"/>
        <c:axPos val="b"/>
        <c:numFmt formatCode="ge" sourceLinked="1"/>
        <c:majorTickMark val="none"/>
        <c:minorTickMark val="none"/>
        <c:tickLblPos val="none"/>
        <c:crossAx val="101633408"/>
        <c:crosses val="autoZero"/>
        <c:auto val="1"/>
        <c:lblOffset val="100"/>
        <c:baseTimeUnit val="years"/>
      </c:dateAx>
      <c:valAx>
        <c:axId val="10163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3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2012032"/>
        <c:axId val="10201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
                  <c:v>0</c:v>
                </c:pt>
                <c:pt idx="1">
                  <c:v>0.48</c:v>
                </c:pt>
                <c:pt idx="2">
                  <c:v>0.71</c:v>
                </c:pt>
                <c:pt idx="3">
                  <c:v>0.76</c:v>
                </c:pt>
                <c:pt idx="4">
                  <c:v>0.71</c:v>
                </c:pt>
              </c:numCache>
            </c:numRef>
          </c:val>
          <c:smooth val="0"/>
        </c:ser>
        <c:dLbls>
          <c:showLegendKey val="0"/>
          <c:showVal val="0"/>
          <c:showCatName val="0"/>
          <c:showSerName val="0"/>
          <c:showPercent val="0"/>
          <c:showBubbleSize val="0"/>
        </c:dLbls>
        <c:marker val="1"/>
        <c:smooth val="0"/>
        <c:axId val="102012032"/>
        <c:axId val="102013952"/>
      </c:lineChart>
      <c:dateAx>
        <c:axId val="102012032"/>
        <c:scaling>
          <c:orientation val="minMax"/>
        </c:scaling>
        <c:delete val="1"/>
        <c:axPos val="b"/>
        <c:numFmt formatCode="ge" sourceLinked="1"/>
        <c:majorTickMark val="none"/>
        <c:minorTickMark val="none"/>
        <c:tickLblPos val="none"/>
        <c:crossAx val="102013952"/>
        <c:crosses val="autoZero"/>
        <c:auto val="1"/>
        <c:lblOffset val="100"/>
        <c:baseTimeUnit val="years"/>
      </c:dateAx>
      <c:valAx>
        <c:axId val="10201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1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83.51</c:v>
                </c:pt>
                <c:pt idx="1">
                  <c:v>93.22</c:v>
                </c:pt>
                <c:pt idx="2">
                  <c:v>106.93</c:v>
                </c:pt>
                <c:pt idx="3">
                  <c:v>123.56</c:v>
                </c:pt>
                <c:pt idx="4">
                  <c:v>102.54</c:v>
                </c:pt>
              </c:numCache>
            </c:numRef>
          </c:val>
        </c:ser>
        <c:dLbls>
          <c:showLegendKey val="0"/>
          <c:showVal val="0"/>
          <c:showCatName val="0"/>
          <c:showSerName val="0"/>
          <c:showPercent val="0"/>
          <c:showBubbleSize val="0"/>
        </c:dLbls>
        <c:gapWidth val="150"/>
        <c:axId val="102376576"/>
        <c:axId val="10237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51.04</c:v>
                </c:pt>
                <c:pt idx="1">
                  <c:v>25.99</c:v>
                </c:pt>
                <c:pt idx="2">
                  <c:v>24.99</c:v>
                </c:pt>
                <c:pt idx="3">
                  <c:v>21.47</c:v>
                </c:pt>
                <c:pt idx="4">
                  <c:v>16.34</c:v>
                </c:pt>
              </c:numCache>
            </c:numRef>
          </c:val>
          <c:smooth val="0"/>
        </c:ser>
        <c:dLbls>
          <c:showLegendKey val="0"/>
          <c:showVal val="0"/>
          <c:showCatName val="0"/>
          <c:showSerName val="0"/>
          <c:showPercent val="0"/>
          <c:showBubbleSize val="0"/>
        </c:dLbls>
        <c:marker val="1"/>
        <c:smooth val="0"/>
        <c:axId val="102376576"/>
        <c:axId val="102378496"/>
      </c:lineChart>
      <c:dateAx>
        <c:axId val="102376576"/>
        <c:scaling>
          <c:orientation val="minMax"/>
        </c:scaling>
        <c:delete val="1"/>
        <c:axPos val="b"/>
        <c:numFmt formatCode="ge" sourceLinked="1"/>
        <c:majorTickMark val="none"/>
        <c:minorTickMark val="none"/>
        <c:tickLblPos val="none"/>
        <c:crossAx val="102378496"/>
        <c:crosses val="autoZero"/>
        <c:auto val="1"/>
        <c:lblOffset val="100"/>
        <c:baseTimeUnit val="years"/>
      </c:dateAx>
      <c:valAx>
        <c:axId val="10237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7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204.47</c:v>
                </c:pt>
                <c:pt idx="1">
                  <c:v>221.58</c:v>
                </c:pt>
                <c:pt idx="2">
                  <c:v>531.71</c:v>
                </c:pt>
                <c:pt idx="3">
                  <c:v>56.32</c:v>
                </c:pt>
                <c:pt idx="4">
                  <c:v>55.01</c:v>
                </c:pt>
              </c:numCache>
            </c:numRef>
          </c:val>
        </c:ser>
        <c:dLbls>
          <c:showLegendKey val="0"/>
          <c:showVal val="0"/>
          <c:showCatName val="0"/>
          <c:showSerName val="0"/>
          <c:showPercent val="0"/>
          <c:showBubbleSize val="0"/>
        </c:dLbls>
        <c:gapWidth val="150"/>
        <c:axId val="102410880"/>
        <c:axId val="10241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287.3</c:v>
                </c:pt>
                <c:pt idx="1">
                  <c:v>275.56</c:v>
                </c:pt>
                <c:pt idx="2">
                  <c:v>316.92</c:v>
                </c:pt>
                <c:pt idx="3">
                  <c:v>79.239999999999995</c:v>
                </c:pt>
                <c:pt idx="4">
                  <c:v>78.930000000000007</c:v>
                </c:pt>
              </c:numCache>
            </c:numRef>
          </c:val>
          <c:smooth val="0"/>
        </c:ser>
        <c:dLbls>
          <c:showLegendKey val="0"/>
          <c:showVal val="0"/>
          <c:showCatName val="0"/>
          <c:showSerName val="0"/>
          <c:showPercent val="0"/>
          <c:showBubbleSize val="0"/>
        </c:dLbls>
        <c:marker val="1"/>
        <c:smooth val="0"/>
        <c:axId val="102410880"/>
        <c:axId val="102417152"/>
      </c:lineChart>
      <c:dateAx>
        <c:axId val="102410880"/>
        <c:scaling>
          <c:orientation val="minMax"/>
        </c:scaling>
        <c:delete val="1"/>
        <c:axPos val="b"/>
        <c:numFmt formatCode="ge" sourceLinked="1"/>
        <c:majorTickMark val="none"/>
        <c:minorTickMark val="none"/>
        <c:tickLblPos val="none"/>
        <c:crossAx val="102417152"/>
        <c:crosses val="autoZero"/>
        <c:auto val="1"/>
        <c:lblOffset val="100"/>
        <c:baseTimeUnit val="years"/>
      </c:dateAx>
      <c:valAx>
        <c:axId val="10241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1165.47</c:v>
                </c:pt>
                <c:pt idx="1">
                  <c:v>1193.51</c:v>
                </c:pt>
                <c:pt idx="2">
                  <c:v>1226.99</c:v>
                </c:pt>
                <c:pt idx="3">
                  <c:v>1526.13</c:v>
                </c:pt>
                <c:pt idx="4">
                  <c:v>1411.18</c:v>
                </c:pt>
              </c:numCache>
            </c:numRef>
          </c:val>
        </c:ser>
        <c:dLbls>
          <c:showLegendKey val="0"/>
          <c:showVal val="0"/>
          <c:showCatName val="0"/>
          <c:showSerName val="0"/>
          <c:showPercent val="0"/>
          <c:showBubbleSize val="0"/>
        </c:dLbls>
        <c:gapWidth val="150"/>
        <c:axId val="102107392"/>
        <c:axId val="10212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1247.2</c:v>
                </c:pt>
                <c:pt idx="1">
                  <c:v>918.88</c:v>
                </c:pt>
                <c:pt idx="2">
                  <c:v>885.97</c:v>
                </c:pt>
                <c:pt idx="3">
                  <c:v>854.16</c:v>
                </c:pt>
                <c:pt idx="4">
                  <c:v>848.31</c:v>
                </c:pt>
              </c:numCache>
            </c:numRef>
          </c:val>
          <c:smooth val="0"/>
        </c:ser>
        <c:dLbls>
          <c:showLegendKey val="0"/>
          <c:showVal val="0"/>
          <c:showCatName val="0"/>
          <c:showSerName val="0"/>
          <c:showPercent val="0"/>
          <c:showBubbleSize val="0"/>
        </c:dLbls>
        <c:marker val="1"/>
        <c:smooth val="0"/>
        <c:axId val="102107392"/>
        <c:axId val="102125952"/>
      </c:lineChart>
      <c:dateAx>
        <c:axId val="102107392"/>
        <c:scaling>
          <c:orientation val="minMax"/>
        </c:scaling>
        <c:delete val="1"/>
        <c:axPos val="b"/>
        <c:numFmt formatCode="ge" sourceLinked="1"/>
        <c:majorTickMark val="none"/>
        <c:minorTickMark val="none"/>
        <c:tickLblPos val="none"/>
        <c:crossAx val="102125952"/>
        <c:crosses val="autoZero"/>
        <c:auto val="1"/>
        <c:lblOffset val="100"/>
        <c:baseTimeUnit val="years"/>
      </c:dateAx>
      <c:valAx>
        <c:axId val="10212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0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70.13</c:v>
                </c:pt>
                <c:pt idx="1">
                  <c:v>75.11</c:v>
                </c:pt>
                <c:pt idx="2">
                  <c:v>71.290000000000006</c:v>
                </c:pt>
                <c:pt idx="3">
                  <c:v>69.349999999999994</c:v>
                </c:pt>
                <c:pt idx="4">
                  <c:v>82.72</c:v>
                </c:pt>
              </c:numCache>
            </c:numRef>
          </c:val>
        </c:ser>
        <c:dLbls>
          <c:showLegendKey val="0"/>
          <c:showVal val="0"/>
          <c:showCatName val="0"/>
          <c:showSerName val="0"/>
          <c:showPercent val="0"/>
          <c:showBubbleSize val="0"/>
        </c:dLbls>
        <c:gapWidth val="150"/>
        <c:axId val="102170624"/>
        <c:axId val="10217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77.489999999999995</c:v>
                </c:pt>
                <c:pt idx="1">
                  <c:v>88.2</c:v>
                </c:pt>
                <c:pt idx="2">
                  <c:v>89.94</c:v>
                </c:pt>
                <c:pt idx="3">
                  <c:v>93.13</c:v>
                </c:pt>
                <c:pt idx="4">
                  <c:v>94.38</c:v>
                </c:pt>
              </c:numCache>
            </c:numRef>
          </c:val>
          <c:smooth val="0"/>
        </c:ser>
        <c:dLbls>
          <c:showLegendKey val="0"/>
          <c:showVal val="0"/>
          <c:showCatName val="0"/>
          <c:showSerName val="0"/>
          <c:showPercent val="0"/>
          <c:showBubbleSize val="0"/>
        </c:dLbls>
        <c:marker val="1"/>
        <c:smooth val="0"/>
        <c:axId val="102170624"/>
        <c:axId val="102172544"/>
      </c:lineChart>
      <c:dateAx>
        <c:axId val="102170624"/>
        <c:scaling>
          <c:orientation val="minMax"/>
        </c:scaling>
        <c:delete val="1"/>
        <c:axPos val="b"/>
        <c:numFmt formatCode="ge" sourceLinked="1"/>
        <c:majorTickMark val="none"/>
        <c:minorTickMark val="none"/>
        <c:tickLblPos val="none"/>
        <c:crossAx val="102172544"/>
        <c:crosses val="autoZero"/>
        <c:auto val="1"/>
        <c:lblOffset val="100"/>
        <c:baseTimeUnit val="years"/>
      </c:dateAx>
      <c:valAx>
        <c:axId val="10217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7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233.47</c:v>
                </c:pt>
                <c:pt idx="1">
                  <c:v>217.29</c:v>
                </c:pt>
                <c:pt idx="2">
                  <c:v>228.67</c:v>
                </c:pt>
                <c:pt idx="3">
                  <c:v>234.94</c:v>
                </c:pt>
                <c:pt idx="4">
                  <c:v>195.78</c:v>
                </c:pt>
              </c:numCache>
            </c:numRef>
          </c:val>
        </c:ser>
        <c:dLbls>
          <c:showLegendKey val="0"/>
          <c:showVal val="0"/>
          <c:showCatName val="0"/>
          <c:showSerName val="0"/>
          <c:showPercent val="0"/>
          <c:showBubbleSize val="0"/>
        </c:dLbls>
        <c:gapWidth val="150"/>
        <c:axId val="102194176"/>
        <c:axId val="10220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201.25</c:v>
                </c:pt>
                <c:pt idx="1">
                  <c:v>171.78</c:v>
                </c:pt>
                <c:pt idx="2">
                  <c:v>168.57</c:v>
                </c:pt>
                <c:pt idx="3">
                  <c:v>167.97</c:v>
                </c:pt>
                <c:pt idx="4">
                  <c:v>165.45</c:v>
                </c:pt>
              </c:numCache>
            </c:numRef>
          </c:val>
          <c:smooth val="0"/>
        </c:ser>
        <c:dLbls>
          <c:showLegendKey val="0"/>
          <c:showVal val="0"/>
          <c:showCatName val="0"/>
          <c:showSerName val="0"/>
          <c:showPercent val="0"/>
          <c:showBubbleSize val="0"/>
        </c:dLbls>
        <c:marker val="1"/>
        <c:smooth val="0"/>
        <c:axId val="102194176"/>
        <c:axId val="102200448"/>
      </c:lineChart>
      <c:dateAx>
        <c:axId val="102194176"/>
        <c:scaling>
          <c:orientation val="minMax"/>
        </c:scaling>
        <c:delete val="1"/>
        <c:axPos val="b"/>
        <c:numFmt formatCode="ge" sourceLinked="1"/>
        <c:majorTickMark val="none"/>
        <c:minorTickMark val="none"/>
        <c:tickLblPos val="none"/>
        <c:crossAx val="102200448"/>
        <c:crosses val="autoZero"/>
        <c:auto val="1"/>
        <c:lblOffset val="100"/>
        <c:baseTimeUnit val="years"/>
      </c:dateAx>
      <c:valAx>
        <c:axId val="10220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9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50" zoomScaleNormal="5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豊岡市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3"/>
      <c r="AE8" s="3"/>
      <c r="AF8" s="3"/>
      <c r="AG8" s="3"/>
      <c r="AH8" s="3"/>
      <c r="AI8" s="3"/>
      <c r="AJ8" s="3"/>
      <c r="AK8" s="3"/>
      <c r="AL8" s="64">
        <f>データ!R6</f>
        <v>84823</v>
      </c>
      <c r="AM8" s="64"/>
      <c r="AN8" s="64"/>
      <c r="AO8" s="64"/>
      <c r="AP8" s="64"/>
      <c r="AQ8" s="64"/>
      <c r="AR8" s="64"/>
      <c r="AS8" s="64"/>
      <c r="AT8" s="63">
        <f>データ!S6</f>
        <v>697.55</v>
      </c>
      <c r="AU8" s="63"/>
      <c r="AV8" s="63"/>
      <c r="AW8" s="63"/>
      <c r="AX8" s="63"/>
      <c r="AY8" s="63"/>
      <c r="AZ8" s="63"/>
      <c r="BA8" s="63"/>
      <c r="BB8" s="63">
        <f>データ!T6</f>
        <v>121.6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43.82</v>
      </c>
      <c r="J10" s="63"/>
      <c r="K10" s="63"/>
      <c r="L10" s="63"/>
      <c r="M10" s="63"/>
      <c r="N10" s="63"/>
      <c r="O10" s="63"/>
      <c r="P10" s="63">
        <f>データ!O6</f>
        <v>54.4</v>
      </c>
      <c r="Q10" s="63"/>
      <c r="R10" s="63"/>
      <c r="S10" s="63"/>
      <c r="T10" s="63"/>
      <c r="U10" s="63"/>
      <c r="V10" s="63"/>
      <c r="W10" s="63">
        <f>データ!P6</f>
        <v>83.25</v>
      </c>
      <c r="X10" s="63"/>
      <c r="Y10" s="63"/>
      <c r="Z10" s="63"/>
      <c r="AA10" s="63"/>
      <c r="AB10" s="63"/>
      <c r="AC10" s="63"/>
      <c r="AD10" s="64">
        <f>データ!Q6</f>
        <v>2970</v>
      </c>
      <c r="AE10" s="64"/>
      <c r="AF10" s="64"/>
      <c r="AG10" s="64"/>
      <c r="AH10" s="64"/>
      <c r="AI10" s="64"/>
      <c r="AJ10" s="64"/>
      <c r="AK10" s="2"/>
      <c r="AL10" s="64">
        <f>データ!U6</f>
        <v>45880</v>
      </c>
      <c r="AM10" s="64"/>
      <c r="AN10" s="64"/>
      <c r="AO10" s="64"/>
      <c r="AP10" s="64"/>
      <c r="AQ10" s="64"/>
      <c r="AR10" s="64"/>
      <c r="AS10" s="64"/>
      <c r="AT10" s="63">
        <f>データ!V6</f>
        <v>15.34</v>
      </c>
      <c r="AU10" s="63"/>
      <c r="AV10" s="63"/>
      <c r="AW10" s="63"/>
      <c r="AX10" s="63"/>
      <c r="AY10" s="63"/>
      <c r="AZ10" s="63"/>
      <c r="BA10" s="63"/>
      <c r="BB10" s="63">
        <f>データ!W6</f>
        <v>2990.87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108</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81"/>
      <c r="BM34" s="82"/>
      <c r="BN34" s="82"/>
      <c r="BO34" s="82"/>
      <c r="BP34" s="82"/>
      <c r="BQ34" s="82"/>
      <c r="BR34" s="82"/>
      <c r="BS34" s="82"/>
      <c r="BT34" s="82"/>
      <c r="BU34" s="82"/>
      <c r="BV34" s="82"/>
      <c r="BW34" s="82"/>
      <c r="BX34" s="82"/>
      <c r="BY34" s="82"/>
      <c r="BZ34" s="8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algorithmName="SHA-512" hashValue="Zgah5EMzLlUSccZGPCgi0deNX1qFfPGaT5UIiRZnkyCp0i1O2hFbw1o+vJ4VPhYmfSe/YumuaYpG2hdXbwt2vw==" saltValue="qDXJdX9v/BAjw0U03CZkeA==" spinCount="100000"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CM1" workbookViewId="0">
      <selection activeCell="CP8" sqref="CP8"/>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7">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7" s="34" customFormat="1">
      <c r="A6" s="26" t="s">
        <v>94</v>
      </c>
      <c r="B6" s="31">
        <f>B7</f>
        <v>2015</v>
      </c>
      <c r="C6" s="31">
        <f t="shared" ref="C6:W6" si="3">C7</f>
        <v>282090</v>
      </c>
      <c r="D6" s="31">
        <f t="shared" si="3"/>
        <v>46</v>
      </c>
      <c r="E6" s="31">
        <f t="shared" si="3"/>
        <v>17</v>
      </c>
      <c r="F6" s="31">
        <f t="shared" si="3"/>
        <v>1</v>
      </c>
      <c r="G6" s="31">
        <f t="shared" si="3"/>
        <v>0</v>
      </c>
      <c r="H6" s="31" t="str">
        <f t="shared" si="3"/>
        <v>兵庫県　豊岡市</v>
      </c>
      <c r="I6" s="31" t="str">
        <f t="shared" si="3"/>
        <v>法適用</v>
      </c>
      <c r="J6" s="31" t="str">
        <f t="shared" si="3"/>
        <v>下水道事業</v>
      </c>
      <c r="K6" s="31" t="str">
        <f t="shared" si="3"/>
        <v>公共下水道</v>
      </c>
      <c r="L6" s="31" t="str">
        <f t="shared" si="3"/>
        <v>Bd1</v>
      </c>
      <c r="M6" s="32" t="str">
        <f t="shared" si="3"/>
        <v>-</v>
      </c>
      <c r="N6" s="32">
        <f t="shared" si="3"/>
        <v>43.82</v>
      </c>
      <c r="O6" s="32">
        <f t="shared" si="3"/>
        <v>54.4</v>
      </c>
      <c r="P6" s="32">
        <f t="shared" si="3"/>
        <v>83.25</v>
      </c>
      <c r="Q6" s="32">
        <f t="shared" si="3"/>
        <v>2970</v>
      </c>
      <c r="R6" s="32">
        <f t="shared" si="3"/>
        <v>84823</v>
      </c>
      <c r="S6" s="32">
        <f t="shared" si="3"/>
        <v>697.55</v>
      </c>
      <c r="T6" s="32">
        <f t="shared" si="3"/>
        <v>121.6</v>
      </c>
      <c r="U6" s="32">
        <f t="shared" si="3"/>
        <v>45880</v>
      </c>
      <c r="V6" s="32">
        <f t="shared" si="3"/>
        <v>15.34</v>
      </c>
      <c r="W6" s="32">
        <f t="shared" si="3"/>
        <v>2990.87</v>
      </c>
      <c r="X6" s="33">
        <f>IF(X7="",NA(),X7)</f>
        <v>100.27</v>
      </c>
      <c r="Y6" s="33">
        <f t="shared" ref="Y6:AG6" si="4">IF(Y7="",NA(),Y7)</f>
        <v>103.72</v>
      </c>
      <c r="Z6" s="33">
        <f t="shared" si="4"/>
        <v>100.33</v>
      </c>
      <c r="AA6" s="33">
        <f t="shared" si="4"/>
        <v>100.15</v>
      </c>
      <c r="AB6" s="33">
        <f t="shared" si="4"/>
        <v>106.55</v>
      </c>
      <c r="AC6" s="33">
        <f t="shared" si="4"/>
        <v>100.66</v>
      </c>
      <c r="AD6" s="33">
        <f t="shared" si="4"/>
        <v>105.76</v>
      </c>
      <c r="AE6" s="33">
        <f t="shared" si="4"/>
        <v>105.34</v>
      </c>
      <c r="AF6" s="33">
        <f t="shared" si="4"/>
        <v>108.77</v>
      </c>
      <c r="AG6" s="33">
        <f t="shared" si="4"/>
        <v>109.48</v>
      </c>
      <c r="AH6" s="32" t="str">
        <f>IF(AH7="","",IF(AH7="-","【-】","【"&amp;SUBSTITUTE(TEXT(AH7,"#,##0.00"),"-","△")&amp;"】"))</f>
        <v>【108.23】</v>
      </c>
      <c r="AI6" s="33">
        <f>IF(AI7="",NA(),AI7)</f>
        <v>83.51</v>
      </c>
      <c r="AJ6" s="33">
        <f t="shared" ref="AJ6:AR6" si="5">IF(AJ7="",NA(),AJ7)</f>
        <v>93.22</v>
      </c>
      <c r="AK6" s="33">
        <f t="shared" si="5"/>
        <v>106.93</v>
      </c>
      <c r="AL6" s="33">
        <f t="shared" si="5"/>
        <v>123.56</v>
      </c>
      <c r="AM6" s="33">
        <f t="shared" si="5"/>
        <v>102.54</v>
      </c>
      <c r="AN6" s="33">
        <f t="shared" si="5"/>
        <v>51.04</v>
      </c>
      <c r="AO6" s="33">
        <f t="shared" si="5"/>
        <v>25.99</v>
      </c>
      <c r="AP6" s="33">
        <f t="shared" si="5"/>
        <v>24.99</v>
      </c>
      <c r="AQ6" s="33">
        <f t="shared" si="5"/>
        <v>21.47</v>
      </c>
      <c r="AR6" s="33">
        <f t="shared" si="5"/>
        <v>16.34</v>
      </c>
      <c r="AS6" s="32" t="str">
        <f>IF(AS7="","",IF(AS7="-","【-】","【"&amp;SUBSTITUTE(TEXT(AS7,"#,##0.00"),"-","△")&amp;"】"))</f>
        <v>【4.45】</v>
      </c>
      <c r="AT6" s="33">
        <f>IF(AT7="",NA(),AT7)</f>
        <v>204.47</v>
      </c>
      <c r="AU6" s="33">
        <f t="shared" ref="AU6:BC6" si="6">IF(AU7="",NA(),AU7)</f>
        <v>221.58</v>
      </c>
      <c r="AV6" s="33">
        <f t="shared" si="6"/>
        <v>531.71</v>
      </c>
      <c r="AW6" s="33">
        <f t="shared" si="6"/>
        <v>56.32</v>
      </c>
      <c r="AX6" s="33">
        <f t="shared" si="6"/>
        <v>55.01</v>
      </c>
      <c r="AY6" s="33">
        <f t="shared" si="6"/>
        <v>287.3</v>
      </c>
      <c r="AZ6" s="33">
        <f t="shared" si="6"/>
        <v>275.56</v>
      </c>
      <c r="BA6" s="33">
        <f t="shared" si="6"/>
        <v>316.92</v>
      </c>
      <c r="BB6" s="33">
        <f t="shared" si="6"/>
        <v>79.239999999999995</v>
      </c>
      <c r="BC6" s="33">
        <f t="shared" si="6"/>
        <v>78.930000000000007</v>
      </c>
      <c r="BD6" s="32" t="str">
        <f>IF(BD7="","",IF(BD7="-","【-】","【"&amp;SUBSTITUTE(TEXT(BD7,"#,##0.00"),"-","△")&amp;"】"))</f>
        <v>【57.41】</v>
      </c>
      <c r="BE6" s="33">
        <f>IF(BE7="",NA(),BE7)</f>
        <v>1165.47</v>
      </c>
      <c r="BF6" s="33">
        <f t="shared" ref="BF6:BN6" si="7">IF(BF7="",NA(),BF7)</f>
        <v>1193.51</v>
      </c>
      <c r="BG6" s="33">
        <f t="shared" si="7"/>
        <v>1226.99</v>
      </c>
      <c r="BH6" s="33">
        <f t="shared" si="7"/>
        <v>1526.13</v>
      </c>
      <c r="BI6" s="33">
        <f t="shared" si="7"/>
        <v>1411.18</v>
      </c>
      <c r="BJ6" s="33">
        <f t="shared" si="7"/>
        <v>1247.2</v>
      </c>
      <c r="BK6" s="33">
        <f t="shared" si="7"/>
        <v>918.88</v>
      </c>
      <c r="BL6" s="33">
        <f t="shared" si="7"/>
        <v>885.97</v>
      </c>
      <c r="BM6" s="33">
        <f t="shared" si="7"/>
        <v>854.16</v>
      </c>
      <c r="BN6" s="33">
        <f t="shared" si="7"/>
        <v>848.31</v>
      </c>
      <c r="BO6" s="32" t="str">
        <f>IF(BO7="","",IF(BO7="-","【-】","【"&amp;SUBSTITUTE(TEXT(BO7,"#,##0.00"),"-","△")&amp;"】"))</f>
        <v>【763.62】</v>
      </c>
      <c r="BP6" s="33">
        <f>IF(BP7="",NA(),BP7)</f>
        <v>70.13</v>
      </c>
      <c r="BQ6" s="33">
        <f t="shared" ref="BQ6:BY6" si="8">IF(BQ7="",NA(),BQ7)</f>
        <v>75.11</v>
      </c>
      <c r="BR6" s="33">
        <f t="shared" si="8"/>
        <v>71.290000000000006</v>
      </c>
      <c r="BS6" s="33">
        <f t="shared" si="8"/>
        <v>69.349999999999994</v>
      </c>
      <c r="BT6" s="33">
        <f t="shared" si="8"/>
        <v>82.72</v>
      </c>
      <c r="BU6" s="33">
        <f t="shared" si="8"/>
        <v>77.489999999999995</v>
      </c>
      <c r="BV6" s="33">
        <f t="shared" si="8"/>
        <v>88.2</v>
      </c>
      <c r="BW6" s="33">
        <f t="shared" si="8"/>
        <v>89.94</v>
      </c>
      <c r="BX6" s="33">
        <f t="shared" si="8"/>
        <v>93.13</v>
      </c>
      <c r="BY6" s="33">
        <f t="shared" si="8"/>
        <v>94.38</v>
      </c>
      <c r="BZ6" s="32" t="str">
        <f>IF(BZ7="","",IF(BZ7="-","【-】","【"&amp;SUBSTITUTE(TEXT(BZ7,"#,##0.00"),"-","△")&amp;"】"))</f>
        <v>【98.53】</v>
      </c>
      <c r="CA6" s="33">
        <f>IF(CA7="",NA(),CA7)</f>
        <v>233.47</v>
      </c>
      <c r="CB6" s="33">
        <f t="shared" ref="CB6:CJ6" si="9">IF(CB7="",NA(),CB7)</f>
        <v>217.29</v>
      </c>
      <c r="CC6" s="33">
        <f t="shared" si="9"/>
        <v>228.67</v>
      </c>
      <c r="CD6" s="33">
        <f t="shared" si="9"/>
        <v>234.94</v>
      </c>
      <c r="CE6" s="33">
        <f t="shared" si="9"/>
        <v>195.78</v>
      </c>
      <c r="CF6" s="33">
        <f t="shared" si="9"/>
        <v>201.25</v>
      </c>
      <c r="CG6" s="33">
        <f t="shared" si="9"/>
        <v>171.78</v>
      </c>
      <c r="CH6" s="33">
        <f t="shared" si="9"/>
        <v>168.57</v>
      </c>
      <c r="CI6" s="33">
        <f t="shared" si="9"/>
        <v>167.97</v>
      </c>
      <c r="CJ6" s="33">
        <f t="shared" si="9"/>
        <v>165.45</v>
      </c>
      <c r="CK6" s="32" t="str">
        <f>IF(CK7="","",IF(CK7="-","【-】","【"&amp;SUBSTITUTE(TEXT(CK7,"#,##0.00"),"-","△")&amp;"】"))</f>
        <v>【139.70】</v>
      </c>
      <c r="CL6" s="33">
        <f>IF(CL7="",NA(),CL7)</f>
        <v>51.42</v>
      </c>
      <c r="CM6" s="33">
        <f t="shared" ref="CM6:CU6" si="10">IF(CM7="",NA(),CM7)</f>
        <v>57.87</v>
      </c>
      <c r="CN6" s="33">
        <f t="shared" si="10"/>
        <v>48.94</v>
      </c>
      <c r="CO6" s="33">
        <f t="shared" si="10"/>
        <v>48.7</v>
      </c>
      <c r="CP6" s="32">
        <f t="shared" si="10"/>
        <v>49.76</v>
      </c>
      <c r="CQ6" s="33">
        <f t="shared" si="10"/>
        <v>63.88</v>
      </c>
      <c r="CR6" s="33">
        <f t="shared" si="10"/>
        <v>62.27</v>
      </c>
      <c r="CS6" s="33">
        <f t="shared" si="10"/>
        <v>64.12</v>
      </c>
      <c r="CT6" s="33">
        <f t="shared" si="10"/>
        <v>64.87</v>
      </c>
      <c r="CU6" s="33">
        <f t="shared" si="10"/>
        <v>65.62</v>
      </c>
      <c r="CV6" s="32" t="str">
        <f>IF(CV7="","",IF(CV7="-","【-】","【"&amp;SUBSTITUTE(TEXT(CV7,"#,##0.00"),"-","△")&amp;"】"))</f>
        <v>【60.01】</v>
      </c>
      <c r="CW6" s="33">
        <f>IF(CW7="",NA(),CW7)</f>
        <v>90.3</v>
      </c>
      <c r="CX6" s="33">
        <f t="shared" ref="CX6:DF6" si="11">IF(CX7="",NA(),CX7)</f>
        <v>91.89</v>
      </c>
      <c r="CY6" s="33">
        <f t="shared" si="11"/>
        <v>92.23</v>
      </c>
      <c r="CZ6" s="33">
        <f t="shared" si="11"/>
        <v>92.39</v>
      </c>
      <c r="DA6" s="33">
        <f t="shared" si="11"/>
        <v>93.05</v>
      </c>
      <c r="DB6" s="33">
        <f t="shared" si="11"/>
        <v>86.62</v>
      </c>
      <c r="DC6" s="33">
        <f t="shared" si="11"/>
        <v>90.69</v>
      </c>
      <c r="DD6" s="33">
        <f t="shared" si="11"/>
        <v>90.91</v>
      </c>
      <c r="DE6" s="33">
        <f t="shared" si="11"/>
        <v>91.11</v>
      </c>
      <c r="DF6" s="33">
        <f t="shared" si="11"/>
        <v>91.44</v>
      </c>
      <c r="DG6" s="32" t="str">
        <f>IF(DG7="","",IF(DG7="-","【-】","【"&amp;SUBSTITUTE(TEXT(DG7,"#,##0.00"),"-","△")&amp;"】"))</f>
        <v>【94.73】</v>
      </c>
      <c r="DH6" s="33">
        <f>IF(DH7="",NA(),DH7)</f>
        <v>15.83</v>
      </c>
      <c r="DI6" s="33">
        <f t="shared" ref="DI6:DQ6" si="12">IF(DI7="",NA(),DI7)</f>
        <v>17.03</v>
      </c>
      <c r="DJ6" s="33">
        <f t="shared" si="12"/>
        <v>18.22</v>
      </c>
      <c r="DK6" s="33">
        <f t="shared" si="12"/>
        <v>34.92</v>
      </c>
      <c r="DL6" s="33">
        <f t="shared" si="12"/>
        <v>36.79</v>
      </c>
      <c r="DM6" s="33">
        <f t="shared" si="12"/>
        <v>9.6300000000000008</v>
      </c>
      <c r="DN6" s="33">
        <f t="shared" si="12"/>
        <v>12.02</v>
      </c>
      <c r="DO6" s="33">
        <f t="shared" si="12"/>
        <v>12.9</v>
      </c>
      <c r="DP6" s="33">
        <f t="shared" si="12"/>
        <v>25.52</v>
      </c>
      <c r="DQ6" s="33">
        <f t="shared" si="12"/>
        <v>25.89</v>
      </c>
      <c r="DR6" s="32" t="str">
        <f>IF(DR7="","",IF(DR7="-","【-】","【"&amp;SUBSTITUTE(TEXT(DR7,"#,##0.00"),"-","△")&amp;"】"))</f>
        <v>【36.85】</v>
      </c>
      <c r="DS6" s="32">
        <f>IF(DS7="",NA(),DS7)</f>
        <v>0</v>
      </c>
      <c r="DT6" s="32">
        <f t="shared" ref="DT6:EB6" si="13">IF(DT7="",NA(),DT7)</f>
        <v>0</v>
      </c>
      <c r="DU6" s="32">
        <f t="shared" si="13"/>
        <v>0</v>
      </c>
      <c r="DV6" s="32">
        <f t="shared" si="13"/>
        <v>0</v>
      </c>
      <c r="DW6" s="32">
        <f t="shared" si="13"/>
        <v>0</v>
      </c>
      <c r="DX6" s="32">
        <f t="shared" si="13"/>
        <v>0</v>
      </c>
      <c r="DY6" s="33">
        <f t="shared" si="13"/>
        <v>0.48</v>
      </c>
      <c r="DZ6" s="33">
        <f t="shared" si="13"/>
        <v>0.71</v>
      </c>
      <c r="EA6" s="33">
        <f t="shared" si="13"/>
        <v>0.76</v>
      </c>
      <c r="EB6" s="33">
        <f t="shared" si="13"/>
        <v>0.71</v>
      </c>
      <c r="EC6" s="32" t="str">
        <f>IF(EC7="","",IF(EC7="-","【-】","【"&amp;SUBSTITUTE(TEXT(EC7,"#,##0.00"),"-","△")&amp;"】"))</f>
        <v>【4.56】</v>
      </c>
      <c r="ED6" s="32">
        <f>IF(ED7="",NA(),ED7)</f>
        <v>0</v>
      </c>
      <c r="EE6" s="32">
        <f t="shared" ref="EE6:EM6" si="14">IF(EE7="",NA(),EE7)</f>
        <v>0</v>
      </c>
      <c r="EF6" s="32">
        <f t="shared" si="14"/>
        <v>0</v>
      </c>
      <c r="EG6" s="32">
        <f t="shared" si="14"/>
        <v>0</v>
      </c>
      <c r="EH6" s="33">
        <f t="shared" si="14"/>
        <v>2.34</v>
      </c>
      <c r="EI6" s="33">
        <f t="shared" si="14"/>
        <v>0.05</v>
      </c>
      <c r="EJ6" s="33">
        <f t="shared" si="14"/>
        <v>0.08</v>
      </c>
      <c r="EK6" s="33">
        <f t="shared" si="14"/>
        <v>7.0000000000000007E-2</v>
      </c>
      <c r="EL6" s="33">
        <f t="shared" si="14"/>
        <v>0.1</v>
      </c>
      <c r="EM6" s="33">
        <f t="shared" si="14"/>
        <v>0.27</v>
      </c>
      <c r="EN6" s="32" t="str">
        <f>IF(EN7="","",IF(EN7="-","【-】","【"&amp;SUBSTITUTE(TEXT(EN7,"#,##0.00"),"-","△")&amp;"】"))</f>
        <v>【0.23】</v>
      </c>
    </row>
    <row r="7" spans="1:147" s="34" customFormat="1">
      <c r="A7" s="26"/>
      <c r="B7" s="35">
        <v>2015</v>
      </c>
      <c r="C7" s="35">
        <v>282090</v>
      </c>
      <c r="D7" s="35">
        <v>46</v>
      </c>
      <c r="E7" s="35">
        <v>17</v>
      </c>
      <c r="F7" s="35">
        <v>1</v>
      </c>
      <c r="G7" s="35">
        <v>0</v>
      </c>
      <c r="H7" s="35" t="s">
        <v>95</v>
      </c>
      <c r="I7" s="35" t="s">
        <v>96</v>
      </c>
      <c r="J7" s="35" t="s">
        <v>97</v>
      </c>
      <c r="K7" s="35" t="s">
        <v>98</v>
      </c>
      <c r="L7" s="35" t="s">
        <v>99</v>
      </c>
      <c r="M7" s="36" t="s">
        <v>100</v>
      </c>
      <c r="N7" s="36">
        <v>43.82</v>
      </c>
      <c r="O7" s="36">
        <v>54.4</v>
      </c>
      <c r="P7" s="36">
        <v>83.25</v>
      </c>
      <c r="Q7" s="36">
        <v>2970</v>
      </c>
      <c r="R7" s="36">
        <v>84823</v>
      </c>
      <c r="S7" s="36">
        <v>697.55</v>
      </c>
      <c r="T7" s="36">
        <v>121.6</v>
      </c>
      <c r="U7" s="36">
        <v>45880</v>
      </c>
      <c r="V7" s="36">
        <v>15.34</v>
      </c>
      <c r="W7" s="36">
        <v>2990.87</v>
      </c>
      <c r="X7" s="36">
        <v>100.27</v>
      </c>
      <c r="Y7" s="36">
        <v>103.72</v>
      </c>
      <c r="Z7" s="36">
        <v>100.33</v>
      </c>
      <c r="AA7" s="36">
        <v>100.15</v>
      </c>
      <c r="AB7" s="36">
        <v>106.55</v>
      </c>
      <c r="AC7" s="36">
        <v>100.66</v>
      </c>
      <c r="AD7" s="36">
        <v>105.76</v>
      </c>
      <c r="AE7" s="36">
        <v>105.34</v>
      </c>
      <c r="AF7" s="36">
        <v>108.77</v>
      </c>
      <c r="AG7" s="36">
        <v>109.48</v>
      </c>
      <c r="AH7" s="36">
        <v>108.23</v>
      </c>
      <c r="AI7" s="36">
        <v>83.51</v>
      </c>
      <c r="AJ7" s="36">
        <v>93.22</v>
      </c>
      <c r="AK7" s="36">
        <v>106.93</v>
      </c>
      <c r="AL7" s="36">
        <v>123.56</v>
      </c>
      <c r="AM7" s="36">
        <v>102.54</v>
      </c>
      <c r="AN7" s="36">
        <v>51.04</v>
      </c>
      <c r="AO7" s="36">
        <v>25.99</v>
      </c>
      <c r="AP7" s="36">
        <v>24.99</v>
      </c>
      <c r="AQ7" s="36">
        <v>21.47</v>
      </c>
      <c r="AR7" s="36">
        <v>16.34</v>
      </c>
      <c r="AS7" s="36">
        <v>4.45</v>
      </c>
      <c r="AT7" s="36">
        <v>204.47</v>
      </c>
      <c r="AU7" s="36">
        <v>221.58</v>
      </c>
      <c r="AV7" s="36">
        <v>531.71</v>
      </c>
      <c r="AW7" s="36">
        <v>56.32</v>
      </c>
      <c r="AX7" s="36">
        <v>55.01</v>
      </c>
      <c r="AY7" s="36">
        <v>287.3</v>
      </c>
      <c r="AZ7" s="36">
        <v>275.56</v>
      </c>
      <c r="BA7" s="36">
        <v>316.92</v>
      </c>
      <c r="BB7" s="36">
        <v>79.239999999999995</v>
      </c>
      <c r="BC7" s="36">
        <v>78.930000000000007</v>
      </c>
      <c r="BD7" s="36">
        <v>57.41</v>
      </c>
      <c r="BE7" s="36">
        <v>1165.47</v>
      </c>
      <c r="BF7" s="36">
        <v>1193.51</v>
      </c>
      <c r="BG7" s="36">
        <v>1226.99</v>
      </c>
      <c r="BH7" s="36">
        <v>1526.13</v>
      </c>
      <c r="BI7" s="36">
        <v>1411.18</v>
      </c>
      <c r="BJ7" s="36">
        <v>1247.2</v>
      </c>
      <c r="BK7" s="36">
        <v>918.88</v>
      </c>
      <c r="BL7" s="36">
        <v>885.97</v>
      </c>
      <c r="BM7" s="36">
        <v>854.16</v>
      </c>
      <c r="BN7" s="36">
        <v>848.31</v>
      </c>
      <c r="BO7" s="36">
        <v>763.62</v>
      </c>
      <c r="BP7" s="36">
        <v>70.13</v>
      </c>
      <c r="BQ7" s="36">
        <v>75.11</v>
      </c>
      <c r="BR7" s="36">
        <v>71.290000000000006</v>
      </c>
      <c r="BS7" s="36">
        <v>69.349999999999994</v>
      </c>
      <c r="BT7" s="36">
        <v>82.72</v>
      </c>
      <c r="BU7" s="36">
        <v>77.489999999999995</v>
      </c>
      <c r="BV7" s="36">
        <v>88.2</v>
      </c>
      <c r="BW7" s="36">
        <v>89.94</v>
      </c>
      <c r="BX7" s="36">
        <v>93.13</v>
      </c>
      <c r="BY7" s="36">
        <v>94.38</v>
      </c>
      <c r="BZ7" s="36">
        <v>98.53</v>
      </c>
      <c r="CA7" s="36">
        <v>233.47</v>
      </c>
      <c r="CB7" s="36">
        <v>217.29</v>
      </c>
      <c r="CC7" s="36">
        <v>228.67</v>
      </c>
      <c r="CD7" s="36">
        <v>234.94</v>
      </c>
      <c r="CE7" s="36">
        <v>195.78</v>
      </c>
      <c r="CF7" s="36">
        <v>201.25</v>
      </c>
      <c r="CG7" s="36">
        <v>171.78</v>
      </c>
      <c r="CH7" s="36">
        <v>168.57</v>
      </c>
      <c r="CI7" s="36">
        <v>167.97</v>
      </c>
      <c r="CJ7" s="36">
        <v>165.45</v>
      </c>
      <c r="CK7" s="36">
        <v>139.69999999999999</v>
      </c>
      <c r="CL7" s="36">
        <v>51.42</v>
      </c>
      <c r="CM7" s="36">
        <v>57.87</v>
      </c>
      <c r="CN7" s="36">
        <v>48.94</v>
      </c>
      <c r="CO7" s="36">
        <v>48.7</v>
      </c>
      <c r="CP7" s="36">
        <v>49.76</v>
      </c>
      <c r="CQ7" s="36">
        <v>63.88</v>
      </c>
      <c r="CR7" s="36">
        <v>62.27</v>
      </c>
      <c r="CS7" s="36">
        <v>64.12</v>
      </c>
      <c r="CT7" s="36">
        <v>64.87</v>
      </c>
      <c r="CU7" s="36">
        <v>65.62</v>
      </c>
      <c r="CV7" s="36">
        <v>60.01</v>
      </c>
      <c r="CW7" s="36">
        <v>90.3</v>
      </c>
      <c r="CX7" s="36">
        <v>91.89</v>
      </c>
      <c r="CY7" s="36">
        <v>92.23</v>
      </c>
      <c r="CZ7" s="36">
        <v>92.39</v>
      </c>
      <c r="DA7" s="36">
        <v>93.05</v>
      </c>
      <c r="DB7" s="36">
        <v>86.62</v>
      </c>
      <c r="DC7" s="36">
        <v>90.69</v>
      </c>
      <c r="DD7" s="36">
        <v>90.91</v>
      </c>
      <c r="DE7" s="36">
        <v>91.11</v>
      </c>
      <c r="DF7" s="36">
        <v>91.44</v>
      </c>
      <c r="DG7" s="36">
        <v>94.73</v>
      </c>
      <c r="DH7" s="36">
        <v>15.83</v>
      </c>
      <c r="DI7" s="36">
        <v>17.03</v>
      </c>
      <c r="DJ7" s="36">
        <v>18.22</v>
      </c>
      <c r="DK7" s="36">
        <v>34.92</v>
      </c>
      <c r="DL7" s="36">
        <v>36.79</v>
      </c>
      <c r="DM7" s="36">
        <v>9.6300000000000008</v>
      </c>
      <c r="DN7" s="36">
        <v>12.02</v>
      </c>
      <c r="DO7" s="36">
        <v>12.9</v>
      </c>
      <c r="DP7" s="36">
        <v>25.52</v>
      </c>
      <c r="DQ7" s="36">
        <v>25.89</v>
      </c>
      <c r="DR7" s="36">
        <v>36.85</v>
      </c>
      <c r="DS7" s="36">
        <v>0</v>
      </c>
      <c r="DT7" s="36">
        <v>0</v>
      </c>
      <c r="DU7" s="36">
        <v>0</v>
      </c>
      <c r="DV7" s="36">
        <v>0</v>
      </c>
      <c r="DW7" s="36">
        <v>0</v>
      </c>
      <c r="DX7" s="36">
        <v>0</v>
      </c>
      <c r="DY7" s="36">
        <v>0.48</v>
      </c>
      <c r="DZ7" s="36">
        <v>0.71</v>
      </c>
      <c r="EA7" s="36">
        <v>0.76</v>
      </c>
      <c r="EB7" s="36">
        <v>0.71</v>
      </c>
      <c r="EC7" s="36">
        <v>4.5599999999999996</v>
      </c>
      <c r="ED7" s="36">
        <v>0</v>
      </c>
      <c r="EE7" s="36">
        <v>0</v>
      </c>
      <c r="EF7" s="36">
        <v>0</v>
      </c>
      <c r="EG7" s="36">
        <v>0</v>
      </c>
      <c r="EH7" s="36">
        <v>2.34</v>
      </c>
      <c r="EI7" s="36">
        <v>0.05</v>
      </c>
      <c r="EJ7" s="36">
        <v>0.08</v>
      </c>
      <c r="EK7" s="36">
        <v>7.0000000000000007E-2</v>
      </c>
      <c r="EL7" s="36">
        <v>0.1</v>
      </c>
      <c r="EM7" s="36">
        <v>0.27</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101</v>
      </c>
      <c r="C9" s="38" t="s">
        <v>102</v>
      </c>
      <c r="D9" s="38" t="s">
        <v>103</v>
      </c>
      <c r="E9" s="38" t="s">
        <v>104</v>
      </c>
      <c r="F9" s="38" t="s">
        <v>105</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2017-02-08T02:36:37Z</dcterms:created>
  <dcterms:modified xsi:type="dcterms:W3CDTF">2017-02-20T04:12:59Z</dcterms:modified>
  <cp:category/>
</cp:coreProperties>
</file>