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下水管理係●\決算関係\経営分析比較表\27年度\290215経営比較分析表\"/>
    </mc:Choice>
  </mc:AlternateContent>
  <workbookProtection workbookAlgorithmName="SHA-512" workbookHashValue="AEHqw/1wAs/CMcxIWpbWGR/v4wYtIKgMdvWQv/CCIy76ZlchBg1ZcPSx61k6B5Ar6XA/pZ7eHCqlzWhn9wsNZQ==" workbookSaltValue="w/Bz4/i/qOgPRdw8ra+Wdw==" workbookSpinCount="100000" lockStructure="1"/>
  <bookViews>
    <workbookView xWindow="0" yWindow="0" windowWidth="23040" windowHeight="940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BI6" i="5" l="1"/>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<sst xmlns="http://schemas.openxmlformats.org/spreadsheetml/2006/main" count="221" uniqueCount="111">
  <si>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</si>
  <si>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</si>
  <si>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</si>
  <si>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</si>
  <si>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</si>
  <si>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</si>
  <si>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</si>
  <si>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</si>
  <si>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</si>
  <si>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</si>
  <si>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</si>
  <si>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</si>
  <si>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</si>
  <si>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</si>
  <si>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</si>
  <si>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</si>
  <si>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</si>
  <si>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</si>
  <si>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</si>
  <si>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</si>
  <si>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</si>
  <si>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</si>
  <si>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</si>
  <si>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</si>
  <si>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</si>
  <si>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</si>
  <si>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</si>
  <si>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</si>
  <si>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</si>
  <si>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</si>
  <si>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</si>
  <si>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</si>
  <si>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</si>
  <si>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</si>
  <si>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</si>
  <si>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</si>
  <si>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</si>
  <si>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</si>
  <si>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</si>
  <si>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</si>
  <si>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</si>
  <si>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</si>
  <si>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</si>
  <si>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</si>
  <si>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</si>
  <si>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</si>
  <si>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</si>
  <si>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</si>
  <si>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</si>
  <si>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</si>
  <si>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</si>
  <si>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</si>
  <si>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</si>
  <si>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</si>
  <si>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</si>
  <si>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</si>
  <si>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</si>
  <si>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</si>
  <si>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</si>
  <si>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</si>
  <si>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</si>
  <si>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</si>
  <si>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</si>
  <si>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</si>
  <si>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</si>
  <si>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</si>
  <si>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</si>
  <si>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</si>
  <si>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</si>
  <si>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</si>
  <si>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</si>
  <si>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</si>
  <si>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</si>
  <si>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</si>
  <si>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</si>
  <si>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</si>
  <si>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</si>
  <si>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</si>
  <si>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</si>
  <si>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</si>
  <si>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</si>
  <si>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</si>
  <si>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</si>
  <si>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</si>
  <si>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</si>
  <si>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</si>
  <si>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</si>
  <si>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</si>
  <si>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</si>
  <si>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</si>
  <si>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</si>
  <si>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</si>
  <si>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</si>
  <si>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</si>
  <si>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</si>
  <si>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</si>
  <si>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相生市</t>
  </si>
  <si>
    <t>法非適用</t>
  </si>
  <si>
    <t>下水道事業</t>
  </si>
  <si>
    <t>小規模集合排水処理</t>
  </si>
  <si>
    <t>I2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</si>
  <si>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</si>
  <si>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</si>
  <si>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</si>
  <si>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</si>
  <si>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</si>
  <si>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</si>
  <si>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</si>
  <si>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地理的要因から公共下水道の供用区域から大きく離れた地区にて実施する事業のため、対象人数が少なく事業も小規模である。既に対象全世帯の水洗化も完了しているため、普及拡大による収入増は見込めない状況にある。
　維持管理業務に関しては農業集落排水事業と一体で委託することで効率性を高め、経費の上昇を抑えているが、近年の有収水量の減少傾向もあって使用料収入が伸び悩んでおり、企業債償還の費用を含めると現状の使用料収入規模ではカバーしきれず、収益的収支比率が低い要因となっている。類似団体に比べ使用料対象経費に対する回収率は高く、利用者の費用負担の水準も低くはないほか、施設利用率も平均以上と経営や施設の効率性が著しく低いとは考えられないものの、結果として一般会計からの繰り入れによる支援が不可欠な状況となっている。</t>
    <rPh sb="1" eb="4">
      <t>チリテキ</t>
    </rPh>
    <rPh sb="4" eb="6">
      <t>ヨウイン</t>
    </rPh>
    <rPh sb="8" eb="10">
      <t>コウキョウ</t>
    </rPh>
    <rPh sb="10" eb="13">
      <t>ゲスイドウ</t>
    </rPh>
    <rPh sb="14" eb="16">
      <t>キョウヨウ</t>
    </rPh>
    <rPh sb="16" eb="18">
      <t>クイキ</t>
    </rPh>
    <rPh sb="20" eb="21">
      <t>オオ</t>
    </rPh>
    <rPh sb="23" eb="24">
      <t>ハナ</t>
    </rPh>
    <rPh sb="26" eb="28">
      <t>チク</t>
    </rPh>
    <rPh sb="30" eb="32">
      <t>ジッシ</t>
    </rPh>
    <rPh sb="34" eb="36">
      <t>ジギョウ</t>
    </rPh>
    <rPh sb="40" eb="42">
      <t>タイショウ</t>
    </rPh>
    <rPh sb="42" eb="44">
      <t>ニンズウ</t>
    </rPh>
    <rPh sb="45" eb="46">
      <t>スク</t>
    </rPh>
    <rPh sb="48" eb="50">
      <t>ジギョウ</t>
    </rPh>
    <rPh sb="51" eb="54">
      <t>ショウキボ</t>
    </rPh>
    <rPh sb="58" eb="59">
      <t>スデ</t>
    </rPh>
    <rPh sb="60" eb="62">
      <t>タイショウ</t>
    </rPh>
    <rPh sb="62" eb="65">
      <t>ゼンセタイ</t>
    </rPh>
    <rPh sb="66" eb="69">
      <t>スイセンカ</t>
    </rPh>
    <rPh sb="70" eb="72">
      <t>カンリョウ</t>
    </rPh>
    <rPh sb="79" eb="81">
      <t>フキュウ</t>
    </rPh>
    <rPh sb="81" eb="83">
      <t>カクダイ</t>
    </rPh>
    <rPh sb="86" eb="89">
      <t>シュウニュウゾウ</t>
    </rPh>
    <rPh sb="90" eb="92">
      <t>ミコ</t>
    </rPh>
    <rPh sb="95" eb="97">
      <t>ジョウキョウ</t>
    </rPh>
    <rPh sb="103" eb="105">
      <t>イジ</t>
    </rPh>
    <rPh sb="105" eb="107">
      <t>カンリ</t>
    </rPh>
    <rPh sb="107" eb="109">
      <t>ギョウム</t>
    </rPh>
    <rPh sb="110" eb="111">
      <t>カン</t>
    </rPh>
    <rPh sb="114" eb="116">
      <t>ノウギョウ</t>
    </rPh>
    <rPh sb="116" eb="118">
      <t>シュウラク</t>
    </rPh>
    <rPh sb="118" eb="120">
      <t>ハイスイ</t>
    </rPh>
    <rPh sb="120" eb="122">
      <t>ジギョウ</t>
    </rPh>
    <rPh sb="123" eb="125">
      <t>イッタイ</t>
    </rPh>
    <rPh sb="126" eb="128">
      <t>イタク</t>
    </rPh>
    <rPh sb="133" eb="136">
      <t>コウリツセイ</t>
    </rPh>
    <rPh sb="137" eb="138">
      <t>タカ</t>
    </rPh>
    <rPh sb="140" eb="142">
      <t>ケイヒ</t>
    </rPh>
    <rPh sb="143" eb="145">
      <t>ジョウショウ</t>
    </rPh>
    <rPh sb="146" eb="147">
      <t>オサ</t>
    </rPh>
    <rPh sb="153" eb="155">
      <t>キンネン</t>
    </rPh>
    <rPh sb="156" eb="158">
      <t>ユウシュウ</t>
    </rPh>
    <rPh sb="158" eb="160">
      <t>スイリョウ</t>
    </rPh>
    <rPh sb="161" eb="163">
      <t>ゲンショウ</t>
    </rPh>
    <rPh sb="163" eb="165">
      <t>ケイコウ</t>
    </rPh>
    <rPh sb="169" eb="172">
      <t>シヨウリョウ</t>
    </rPh>
    <rPh sb="172" eb="174">
      <t>シュウニュウ</t>
    </rPh>
    <rPh sb="175" eb="176">
      <t>ノ</t>
    </rPh>
    <rPh sb="177" eb="178">
      <t>ナヤ</t>
    </rPh>
    <rPh sb="183" eb="185">
      <t>キギョウ</t>
    </rPh>
    <rPh sb="185" eb="186">
      <t>サイ</t>
    </rPh>
    <rPh sb="186" eb="188">
      <t>ショウカン</t>
    </rPh>
    <rPh sb="189" eb="191">
      <t>ヒヨウ</t>
    </rPh>
    <rPh sb="192" eb="193">
      <t>フク</t>
    </rPh>
    <rPh sb="196" eb="198">
      <t>ゲンジョウ</t>
    </rPh>
    <rPh sb="199" eb="201">
      <t>シヨウ</t>
    </rPh>
    <rPh sb="201" eb="202">
      <t>リョウ</t>
    </rPh>
    <rPh sb="202" eb="204">
      <t>シュウニュウ</t>
    </rPh>
    <rPh sb="204" eb="206">
      <t>キボ</t>
    </rPh>
    <rPh sb="216" eb="219">
      <t>シュウエキテキ</t>
    </rPh>
    <rPh sb="219" eb="221">
      <t>シュウシ</t>
    </rPh>
    <rPh sb="221" eb="223">
      <t>ヒリツ</t>
    </rPh>
    <rPh sb="224" eb="225">
      <t>ヒク</t>
    </rPh>
    <rPh sb="226" eb="228">
      <t>ヨウイン</t>
    </rPh>
    <rPh sb="235" eb="237">
      <t>ルイジ</t>
    </rPh>
    <rPh sb="237" eb="239">
      <t>ダンタイ</t>
    </rPh>
    <rPh sb="240" eb="241">
      <t>クラ</t>
    </rPh>
    <rPh sb="242" eb="245">
      <t>シヨウリョウ</t>
    </rPh>
    <rPh sb="245" eb="247">
      <t>タイショウ</t>
    </rPh>
    <rPh sb="247" eb="249">
      <t>ケイヒ</t>
    </rPh>
    <rPh sb="250" eb="251">
      <t>タイ</t>
    </rPh>
    <rPh sb="253" eb="255">
      <t>カイシュウ</t>
    </rPh>
    <rPh sb="255" eb="256">
      <t>リツ</t>
    </rPh>
    <rPh sb="257" eb="258">
      <t>タカ</t>
    </rPh>
    <rPh sb="260" eb="263">
      <t>リヨウシャ</t>
    </rPh>
    <rPh sb="264" eb="266">
      <t>ヒヨウ</t>
    </rPh>
    <rPh sb="266" eb="268">
      <t>フタン</t>
    </rPh>
    <rPh sb="269" eb="271">
      <t>スイジュン</t>
    </rPh>
    <rPh sb="272" eb="273">
      <t>ヒク</t>
    </rPh>
    <rPh sb="280" eb="282">
      <t>シセツ</t>
    </rPh>
    <rPh sb="282" eb="285">
      <t>リヨウリツ</t>
    </rPh>
    <rPh sb="286" eb="288">
      <t>ヘイキン</t>
    </rPh>
    <rPh sb="288" eb="290">
      <t>イジョウ</t>
    </rPh>
    <rPh sb="291" eb="293">
      <t>ケイエイ</t>
    </rPh>
    <rPh sb="294" eb="296">
      <t>シセツ</t>
    </rPh>
    <rPh sb="297" eb="300">
      <t>コウリツセイ</t>
    </rPh>
    <rPh sb="301" eb="302">
      <t>イチジル</t>
    </rPh>
    <rPh sb="304" eb="305">
      <t>ヒク</t>
    </rPh>
    <rPh sb="308" eb="309">
      <t>カンガ</t>
    </rPh>
    <rPh sb="318" eb="320">
      <t>ケッカ</t>
    </rPh>
    <rPh sb="323" eb="325">
      <t>イッパン</t>
    </rPh>
    <rPh sb="325" eb="327">
      <t>カイケイ</t>
    </rPh>
    <rPh sb="330" eb="331">
      <t>ク</t>
    </rPh>
    <rPh sb="332" eb="333">
      <t>イ</t>
    </rPh>
    <rPh sb="337" eb="339">
      <t>シエン</t>
    </rPh>
    <rPh sb="340" eb="343">
      <t>フカケツ</t>
    </rPh>
    <rPh sb="344" eb="346">
      <t>ジョウキョウ</t>
    </rPh>
    <phoneticPr fontId="4"/>
  </si>
  <si>
    <t>　供用を開始してから年数が浅いため、管渠、処理場とも当面適正な維持管理の継続によることで大きな更新等は不要と考えられる。</t>
    <rPh sb="1" eb="3">
      <t>キョウヨウ</t>
    </rPh>
    <rPh sb="4" eb="6">
      <t>カイシ</t>
    </rPh>
    <rPh sb="10" eb="12">
      <t>ネンスウ</t>
    </rPh>
    <rPh sb="13" eb="14">
      <t>アサ</t>
    </rPh>
    <rPh sb="18" eb="20">
      <t>カンキョ</t>
    </rPh>
    <rPh sb="21" eb="23">
      <t>ショリ</t>
    </rPh>
    <rPh sb="23" eb="24">
      <t>ジョウ</t>
    </rPh>
    <rPh sb="26" eb="28">
      <t>トウメン</t>
    </rPh>
    <rPh sb="28" eb="30">
      <t>テキセイ</t>
    </rPh>
    <rPh sb="31" eb="33">
      <t>イジ</t>
    </rPh>
    <rPh sb="33" eb="35">
      <t>カンリ</t>
    </rPh>
    <rPh sb="36" eb="38">
      <t>ケイゾク</t>
    </rPh>
    <rPh sb="44" eb="45">
      <t>オオ</t>
    </rPh>
    <rPh sb="47" eb="50">
      <t>コウシンナド</t>
    </rPh>
    <rPh sb="51" eb="53">
      <t>フヨウ</t>
    </rPh>
    <rPh sb="54" eb="55">
      <t>カンガ</t>
    </rPh>
    <phoneticPr fontId="4"/>
  </si>
  <si>
    <t>　対象が限定される事業であり、水洗化も完了してる現状では利用増が見込めない状況であり、将来の更新費用の確保を含め、使用料体系の検討を含めた経営改善の取り組みを続けていく必要がある。一方で本事業は地理的要因により公共下水道等大規模な集合処理に加われない地区に採用した側面もあるため、使用料体系を含めた経営改善の具体策については、他事業も含めた市の汚水処理事業全体で検討し、実情を踏まえたうえで「経営戦略」を策定して取り組んでいく必要がある。</t>
    <rPh sb="1" eb="3">
      <t>タイショウ</t>
    </rPh>
    <rPh sb="4" eb="6">
      <t>ゲンテイ</t>
    </rPh>
    <rPh sb="9" eb="11">
      <t>ジギョウ</t>
    </rPh>
    <rPh sb="15" eb="18">
      <t>スイセンカ</t>
    </rPh>
    <rPh sb="19" eb="21">
      <t>カンリョウ</t>
    </rPh>
    <rPh sb="24" eb="26">
      <t>ゲンジョウ</t>
    </rPh>
    <rPh sb="28" eb="30">
      <t>リヨウ</t>
    </rPh>
    <rPh sb="30" eb="31">
      <t>ゾウ</t>
    </rPh>
    <rPh sb="32" eb="34">
      <t>ミコ</t>
    </rPh>
    <rPh sb="37" eb="39">
      <t>ジョウキョウ</t>
    </rPh>
    <rPh sb="43" eb="45">
      <t>ショウライ</t>
    </rPh>
    <rPh sb="46" eb="48">
      <t>コウシン</t>
    </rPh>
    <rPh sb="48" eb="50">
      <t>ヒヨウ</t>
    </rPh>
    <rPh sb="51" eb="53">
      <t>カクホ</t>
    </rPh>
    <rPh sb="54" eb="55">
      <t>フク</t>
    </rPh>
    <rPh sb="57" eb="60">
      <t>シヨウリョウ</t>
    </rPh>
    <rPh sb="60" eb="62">
      <t>タイケイ</t>
    </rPh>
    <rPh sb="63" eb="65">
      <t>ケントウ</t>
    </rPh>
    <rPh sb="66" eb="67">
      <t>フク</t>
    </rPh>
    <rPh sb="69" eb="71">
      <t>ケイエイ</t>
    </rPh>
    <rPh sb="71" eb="73">
      <t>カイゼン</t>
    </rPh>
    <rPh sb="74" eb="75">
      <t>ト</t>
    </rPh>
    <rPh sb="76" eb="77">
      <t>ク</t>
    </rPh>
    <rPh sb="79" eb="80">
      <t>ツヅ</t>
    </rPh>
    <rPh sb="84" eb="86">
      <t>ヒツヨウ</t>
    </rPh>
    <rPh sb="90" eb="92">
      <t>イッポウ</t>
    </rPh>
    <rPh sb="93" eb="94">
      <t>ホン</t>
    </rPh>
    <rPh sb="94" eb="96">
      <t>ジギョウ</t>
    </rPh>
    <rPh sb="97" eb="100">
      <t>チリテキ</t>
    </rPh>
    <rPh sb="100" eb="102">
      <t>ヨウイン</t>
    </rPh>
    <rPh sb="105" eb="107">
      <t>コウキョウ</t>
    </rPh>
    <rPh sb="107" eb="110">
      <t>ゲスイドウ</t>
    </rPh>
    <rPh sb="110" eb="111">
      <t>トウ</t>
    </rPh>
    <rPh sb="111" eb="114">
      <t>ダイキボ</t>
    </rPh>
    <rPh sb="115" eb="117">
      <t>シュウゴウ</t>
    </rPh>
    <rPh sb="117" eb="119">
      <t>ショリ</t>
    </rPh>
    <rPh sb="120" eb="121">
      <t>クワ</t>
    </rPh>
    <rPh sb="125" eb="127">
      <t>チク</t>
    </rPh>
    <rPh sb="128" eb="130">
      <t>サイヨウ</t>
    </rPh>
    <rPh sb="132" eb="134">
      <t>ソクメン</t>
    </rPh>
    <rPh sb="140" eb="143">
      <t>シヨウリョウ</t>
    </rPh>
    <rPh sb="143" eb="145">
      <t>タイケイ</t>
    </rPh>
    <rPh sb="146" eb="147">
      <t>フク</t>
    </rPh>
    <rPh sb="149" eb="151">
      <t>ケイエイ</t>
    </rPh>
    <rPh sb="151" eb="153">
      <t>カイゼン</t>
    </rPh>
    <rPh sb="154" eb="156">
      <t>グタイ</t>
    </rPh>
    <rPh sb="156" eb="157">
      <t>サク</t>
    </rPh>
    <rPh sb="163" eb="164">
      <t>タ</t>
    </rPh>
    <rPh sb="164" eb="166">
      <t>ジギョウ</t>
    </rPh>
    <rPh sb="167" eb="168">
      <t>フク</t>
    </rPh>
    <rPh sb="170" eb="171">
      <t>シ</t>
    </rPh>
    <rPh sb="172" eb="174">
      <t>オスイ</t>
    </rPh>
    <rPh sb="174" eb="176">
      <t>ショリ</t>
    </rPh>
    <rPh sb="176" eb="178">
      <t>ジギョウ</t>
    </rPh>
    <rPh sb="178" eb="180">
      <t>ゼンタイ</t>
    </rPh>
    <rPh sb="181" eb="183">
      <t>ケントウ</t>
    </rPh>
    <rPh sb="185" eb="187">
      <t>ジツジョウ</t>
    </rPh>
    <rPh sb="188" eb="189">
      <t>フ</t>
    </rPh>
    <rPh sb="196" eb="198">
      <t>ケイエイ</t>
    </rPh>
    <rPh sb="198" eb="200">
      <t>センリャク</t>
    </rPh>
    <rPh sb="202" eb="204">
      <t>サクテイ</t>
    </rPh>
    <rPh sb="206" eb="207">
      <t>ト</t>
    </rPh>
    <rPh sb="208" eb="209">
      <t>ク</t>
    </rPh>
    <rPh sb="213" eb="21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</si>
</sst>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01394752"/>
        <c:axId val="501390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501394752"/>
        <c:axId val="501390440"/>
      </c:lineChart>
      <c:dateAx>
        <c:axId val="501394752"/>
        <c:scaling>
          <c:orientation val="minMax"/>
        </c:scaling>
        <c:delete val="1"/>
        <c:axPos val="b"/>
        <c:numFmt formatCode="ge" sourceLinked="1"/>
        <c:majorTickMark val="none"/>
        <c:minorTickMark val="none"/>
        <c:tickLblPos val="none"/>
        <c:crossAx val="501390440"/>
        <c:crosses val="autoZero"/>
        <c:auto val="1"/>
        <c:lblOffset val="100"/>
        <c:baseTimeUnit val="years"/>
      </c:dateAx>
      <c:valAx>
        <c:axId val="501390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39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52.78</c:v>
                </c:pt>
                <c:pt idx="1">
                  <c:v>52.78</c:v>
                </c:pt>
                <c:pt idx="2">
                  <c:v>52.78</c:v>
                </c:pt>
                <c:pt idx="3">
                  <c:v>50</c:v>
                </c:pt>
                <c:pt idx="4">
                  <c:v>50</c:v>
                </c:pt>
              </c:numCache>
            </c:numRef>
          </c:val>
        </c:ser>
        <c:dLbls>
          <c:showLegendKey val="0"/>
          <c:showVal val="0"/>
          <c:showCatName val="0"/>
          <c:showSerName val="0"/>
          <c:showPercent val="0"/>
          <c:showBubbleSize val="0"/>
        </c:dLbls>
        <c:gapWidth val="150"/>
        <c:axId val="449722784"/>
        <c:axId val="449722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38.97</c:v>
                </c:pt>
                <c:pt idx="1">
                  <c:v>39.119999999999997</c:v>
                </c:pt>
                <c:pt idx="2">
                  <c:v>41.24</c:v>
                </c:pt>
                <c:pt idx="3">
                  <c:v>43.1</c:v>
                </c:pt>
                <c:pt idx="4">
                  <c:v>34.92</c:v>
                </c:pt>
              </c:numCache>
            </c:numRef>
          </c:val>
          <c:smooth val="0"/>
        </c:ser>
        <c:dLbls>
          <c:showLegendKey val="0"/>
          <c:showVal val="0"/>
          <c:showCatName val="0"/>
          <c:showSerName val="0"/>
          <c:showPercent val="0"/>
          <c:showBubbleSize val="0"/>
        </c:dLbls>
        <c:marker val="1"/>
        <c:smooth val="0"/>
        <c:axId val="449722784"/>
        <c:axId val="449722392"/>
      </c:lineChart>
      <c:dateAx>
        <c:axId val="449722784"/>
        <c:scaling>
          <c:orientation val="minMax"/>
        </c:scaling>
        <c:delete val="1"/>
        <c:axPos val="b"/>
        <c:numFmt formatCode="ge" sourceLinked="1"/>
        <c:majorTickMark val="none"/>
        <c:minorTickMark val="none"/>
        <c:tickLblPos val="none"/>
        <c:crossAx val="449722392"/>
        <c:crosses val="autoZero"/>
        <c:auto val="1"/>
        <c:lblOffset val="100"/>
        <c:baseTimeUnit val="years"/>
      </c:dateAx>
      <c:valAx>
        <c:axId val="449722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972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499068168"/>
        <c:axId val="50565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86.89</c:v>
                </c:pt>
                <c:pt idx="1">
                  <c:v>87.79</c:v>
                </c:pt>
                <c:pt idx="2">
                  <c:v>88.34</c:v>
                </c:pt>
                <c:pt idx="3">
                  <c:v>88.02</c:v>
                </c:pt>
                <c:pt idx="4">
                  <c:v>88.64</c:v>
                </c:pt>
              </c:numCache>
            </c:numRef>
          </c:val>
          <c:smooth val="0"/>
        </c:ser>
        <c:dLbls>
          <c:showLegendKey val="0"/>
          <c:showVal val="0"/>
          <c:showCatName val="0"/>
          <c:showSerName val="0"/>
          <c:showPercent val="0"/>
          <c:showBubbleSize val="0"/>
        </c:dLbls>
        <c:marker val="1"/>
        <c:smooth val="0"/>
        <c:axId val="499068168"/>
        <c:axId val="505659056"/>
      </c:lineChart>
      <c:dateAx>
        <c:axId val="499068168"/>
        <c:scaling>
          <c:orientation val="minMax"/>
        </c:scaling>
        <c:delete val="1"/>
        <c:axPos val="b"/>
        <c:numFmt formatCode="ge" sourceLinked="1"/>
        <c:majorTickMark val="none"/>
        <c:minorTickMark val="none"/>
        <c:tickLblPos val="none"/>
        <c:crossAx val="505659056"/>
        <c:crosses val="autoZero"/>
        <c:auto val="1"/>
        <c:lblOffset val="100"/>
        <c:baseTimeUnit val="years"/>
      </c:dateAx>
      <c:valAx>
        <c:axId val="50565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9068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52.52</c:v>
                </c:pt>
                <c:pt idx="1">
                  <c:v>51.66</c:v>
                </c:pt>
                <c:pt idx="2">
                  <c:v>50.29</c:v>
                </c:pt>
                <c:pt idx="3">
                  <c:v>49.42</c:v>
                </c:pt>
                <c:pt idx="4">
                  <c:v>48.17</c:v>
                </c:pt>
              </c:numCache>
            </c:numRef>
          </c:val>
        </c:ser>
        <c:dLbls>
          <c:showLegendKey val="0"/>
          <c:showVal val="0"/>
          <c:showCatName val="0"/>
          <c:showSerName val="0"/>
          <c:showPercent val="0"/>
          <c:showBubbleSize val="0"/>
        </c:dLbls>
        <c:gapWidth val="150"/>
        <c:axId val="501396712"/>
        <c:axId val="507587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1396712"/>
        <c:axId val="507587544"/>
      </c:lineChart>
      <c:dateAx>
        <c:axId val="501396712"/>
        <c:scaling>
          <c:orientation val="minMax"/>
        </c:scaling>
        <c:delete val="1"/>
        <c:axPos val="b"/>
        <c:numFmt formatCode="ge" sourceLinked="1"/>
        <c:majorTickMark val="none"/>
        <c:minorTickMark val="none"/>
        <c:tickLblPos val="none"/>
        <c:crossAx val="507587544"/>
        <c:crosses val="autoZero"/>
        <c:auto val="1"/>
        <c:lblOffset val="100"/>
        <c:baseTimeUnit val="years"/>
      </c:dateAx>
      <c:valAx>
        <c:axId val="507587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396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7581664"/>
        <c:axId val="50758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7581664"/>
        <c:axId val="507582448"/>
      </c:lineChart>
      <c:dateAx>
        <c:axId val="507581664"/>
        <c:scaling>
          <c:orientation val="minMax"/>
        </c:scaling>
        <c:delete val="1"/>
        <c:axPos val="b"/>
        <c:numFmt formatCode="ge" sourceLinked="1"/>
        <c:majorTickMark val="none"/>
        <c:minorTickMark val="none"/>
        <c:tickLblPos val="none"/>
        <c:crossAx val="507582448"/>
        <c:crosses val="autoZero"/>
        <c:auto val="1"/>
        <c:lblOffset val="100"/>
        <c:baseTimeUnit val="years"/>
      </c:dateAx>
      <c:valAx>
        <c:axId val="50758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58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7583232"/>
        <c:axId val="507583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7583232"/>
        <c:axId val="507583624"/>
      </c:lineChart>
      <c:dateAx>
        <c:axId val="507583232"/>
        <c:scaling>
          <c:orientation val="minMax"/>
        </c:scaling>
        <c:delete val="1"/>
        <c:axPos val="b"/>
        <c:numFmt formatCode="ge" sourceLinked="1"/>
        <c:majorTickMark val="none"/>
        <c:minorTickMark val="none"/>
        <c:tickLblPos val="none"/>
        <c:crossAx val="507583624"/>
        <c:crosses val="autoZero"/>
        <c:auto val="1"/>
        <c:lblOffset val="100"/>
        <c:baseTimeUnit val="years"/>
      </c:dateAx>
      <c:valAx>
        <c:axId val="507583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58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7584800"/>
        <c:axId val="50758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7584800"/>
        <c:axId val="507586368"/>
      </c:lineChart>
      <c:dateAx>
        <c:axId val="507584800"/>
        <c:scaling>
          <c:orientation val="minMax"/>
        </c:scaling>
        <c:delete val="1"/>
        <c:axPos val="b"/>
        <c:numFmt formatCode="ge" sourceLinked="1"/>
        <c:majorTickMark val="none"/>
        <c:minorTickMark val="none"/>
        <c:tickLblPos val="none"/>
        <c:crossAx val="507586368"/>
        <c:crosses val="autoZero"/>
        <c:auto val="1"/>
        <c:lblOffset val="100"/>
        <c:baseTimeUnit val="years"/>
      </c:dateAx>
      <c:valAx>
        <c:axId val="50758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58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7575784"/>
        <c:axId val="507585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7575784"/>
        <c:axId val="507585976"/>
      </c:lineChart>
      <c:dateAx>
        <c:axId val="507575784"/>
        <c:scaling>
          <c:orientation val="minMax"/>
        </c:scaling>
        <c:delete val="1"/>
        <c:axPos val="b"/>
        <c:numFmt formatCode="ge" sourceLinked="1"/>
        <c:majorTickMark val="none"/>
        <c:minorTickMark val="none"/>
        <c:tickLblPos val="none"/>
        <c:crossAx val="507585976"/>
        <c:crosses val="autoZero"/>
        <c:auto val="1"/>
        <c:lblOffset val="100"/>
        <c:baseTimeUnit val="years"/>
      </c:dateAx>
      <c:valAx>
        <c:axId val="507585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575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07573432"/>
        <c:axId val="50757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2988.96</c:v>
                </c:pt>
                <c:pt idx="1">
                  <c:v>3055.24</c:v>
                </c:pt>
                <c:pt idx="2">
                  <c:v>2574.4699999999998</c:v>
                </c:pt>
                <c:pt idx="3">
                  <c:v>2784</c:v>
                </c:pt>
                <c:pt idx="4">
                  <c:v>2464.06</c:v>
                </c:pt>
              </c:numCache>
            </c:numRef>
          </c:val>
          <c:smooth val="0"/>
        </c:ser>
        <c:dLbls>
          <c:showLegendKey val="0"/>
          <c:showVal val="0"/>
          <c:showCatName val="0"/>
          <c:showSerName val="0"/>
          <c:showPercent val="0"/>
          <c:showBubbleSize val="0"/>
        </c:dLbls>
        <c:marker val="1"/>
        <c:smooth val="0"/>
        <c:axId val="507573432"/>
        <c:axId val="507573824"/>
      </c:lineChart>
      <c:dateAx>
        <c:axId val="507573432"/>
        <c:scaling>
          <c:orientation val="minMax"/>
        </c:scaling>
        <c:delete val="1"/>
        <c:axPos val="b"/>
        <c:numFmt formatCode="ge" sourceLinked="1"/>
        <c:majorTickMark val="none"/>
        <c:minorTickMark val="none"/>
        <c:tickLblPos val="none"/>
        <c:crossAx val="507573824"/>
        <c:crosses val="autoZero"/>
        <c:auto val="1"/>
        <c:lblOffset val="100"/>
        <c:baseTimeUnit val="years"/>
      </c:dateAx>
      <c:valAx>
        <c:axId val="50757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573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90.39</c:v>
                </c:pt>
                <c:pt idx="1">
                  <c:v>84.99</c:v>
                </c:pt>
                <c:pt idx="2">
                  <c:v>88.54</c:v>
                </c:pt>
                <c:pt idx="3">
                  <c:v>88.34</c:v>
                </c:pt>
                <c:pt idx="4">
                  <c:v>88.17</c:v>
                </c:pt>
              </c:numCache>
            </c:numRef>
          </c:val>
        </c:ser>
        <c:dLbls>
          <c:showLegendKey val="0"/>
          <c:showVal val="0"/>
          <c:showCatName val="0"/>
          <c:showSerName val="0"/>
          <c:showPercent val="0"/>
          <c:showBubbleSize val="0"/>
        </c:dLbls>
        <c:gapWidth val="150"/>
        <c:axId val="507575392"/>
        <c:axId val="50758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26.99</c:v>
                </c:pt>
                <c:pt idx="1">
                  <c:v>29.25</c:v>
                </c:pt>
                <c:pt idx="2">
                  <c:v>31.04</c:v>
                </c:pt>
                <c:pt idx="3">
                  <c:v>29.21</c:v>
                </c:pt>
                <c:pt idx="4">
                  <c:v>32.909999999999997</c:v>
                </c:pt>
              </c:numCache>
            </c:numRef>
          </c:val>
          <c:smooth val="0"/>
        </c:ser>
        <c:dLbls>
          <c:showLegendKey val="0"/>
          <c:showVal val="0"/>
          <c:showCatName val="0"/>
          <c:showSerName val="0"/>
          <c:showPercent val="0"/>
          <c:showBubbleSize val="0"/>
        </c:dLbls>
        <c:marker val="1"/>
        <c:smooth val="0"/>
        <c:axId val="507575392"/>
        <c:axId val="507587152"/>
      </c:lineChart>
      <c:dateAx>
        <c:axId val="507575392"/>
        <c:scaling>
          <c:orientation val="minMax"/>
        </c:scaling>
        <c:delete val="1"/>
        <c:axPos val="b"/>
        <c:numFmt formatCode="ge" sourceLinked="1"/>
        <c:majorTickMark val="none"/>
        <c:minorTickMark val="none"/>
        <c:tickLblPos val="none"/>
        <c:crossAx val="507587152"/>
        <c:crosses val="autoZero"/>
        <c:auto val="1"/>
        <c:lblOffset val="100"/>
        <c:baseTimeUnit val="years"/>
      </c:dateAx>
      <c:valAx>
        <c:axId val="50758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57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192.54</c:v>
                </c:pt>
                <c:pt idx="1">
                  <c:v>200.18</c:v>
                </c:pt>
                <c:pt idx="2">
                  <c:v>193.28</c:v>
                </c:pt>
                <c:pt idx="3">
                  <c:v>197.27</c:v>
                </c:pt>
                <c:pt idx="4">
                  <c:v>198.03</c:v>
                </c:pt>
              </c:numCache>
            </c:numRef>
          </c:val>
        </c:ser>
        <c:dLbls>
          <c:showLegendKey val="0"/>
          <c:showVal val="0"/>
          <c:showCatName val="0"/>
          <c:showSerName val="0"/>
          <c:showPercent val="0"/>
          <c:showBubbleSize val="0"/>
        </c:dLbls>
        <c:gapWidth val="150"/>
        <c:axId val="449721608"/>
        <c:axId val="449717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663.6</c:v>
                </c:pt>
                <c:pt idx="1">
                  <c:v>622.30999999999995</c:v>
                </c:pt>
                <c:pt idx="2">
                  <c:v>589.39</c:v>
                </c:pt>
                <c:pt idx="3">
                  <c:v>620.01</c:v>
                </c:pt>
                <c:pt idx="4">
                  <c:v>561.54</c:v>
                </c:pt>
              </c:numCache>
            </c:numRef>
          </c:val>
          <c:smooth val="0"/>
        </c:ser>
        <c:dLbls>
          <c:showLegendKey val="0"/>
          <c:showVal val="0"/>
          <c:showCatName val="0"/>
          <c:showSerName val="0"/>
          <c:showPercent val="0"/>
          <c:showBubbleSize val="0"/>
        </c:dLbls>
        <c:marker val="1"/>
        <c:smooth val="0"/>
        <c:axId val="449721608"/>
        <c:axId val="449717688"/>
      </c:lineChart>
      <c:dateAx>
        <c:axId val="449721608"/>
        <c:scaling>
          <c:orientation val="minMax"/>
        </c:scaling>
        <c:delete val="1"/>
        <c:axPos val="b"/>
        <c:numFmt formatCode="ge" sourceLinked="1"/>
        <c:majorTickMark val="none"/>
        <c:minorTickMark val="none"/>
        <c:tickLblPos val="none"/>
        <c:crossAx val="449717688"/>
        <c:crosses val="autoZero"/>
        <c:auto val="1"/>
        <c:lblOffset val="100"/>
        <c:baseTimeUnit val="years"/>
      </c:dateAx>
      <c:valAx>
        <c:axId val="449717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9721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【2,685.08】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【89.35】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【600.63】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【30.63】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相生市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小規模集合排水処理</v>
      </c>
      <c r="Q8" s="46"/>
      <c r="R8" s="46"/>
      <c r="S8" s="46"/>
      <c r="T8" s="46"/>
      <c r="U8" s="46"/>
      <c r="V8" s="46"/>
      <c r="W8" s="46" t="str">
        <f>データ!L6</f>
        <v>I2</v>
      </c>
      <c r="X8" s="46"/>
      <c r="Y8" s="46"/>
      <c r="Z8" s="46"/>
      <c r="AA8" s="46"/>
      <c r="AB8" s="46"/>
      <c r="AC8" s="46"/>
      <c r="AD8" s="3"/>
      <c r="AE8" s="3"/>
      <c r="AF8" s="3"/>
      <c r="AG8" s="3"/>
      <c r="AH8" s="3"/>
      <c r="AI8" s="3"/>
      <c r="AJ8" s="3"/>
      <c r="AK8" s="3"/>
      <c r="AL8" s="47">
        <f>データ!R6</f>
        <v>30453</v>
      </c>
      <c r="AM8" s="47"/>
      <c r="AN8" s="47"/>
      <c r="AO8" s="47"/>
      <c r="AP8" s="47"/>
      <c r="AQ8" s="47"/>
      <c r="AR8" s="47"/>
      <c r="AS8" s="47"/>
      <c r="AT8" s="43">
        <f>データ!S6</f>
        <v>90.4</v>
      </c>
      <c r="AU8" s="43"/>
      <c r="AV8" s="43"/>
      <c r="AW8" s="43"/>
      <c r="AX8" s="43"/>
      <c r="AY8" s="43"/>
      <c r="AZ8" s="43"/>
      <c r="BA8" s="43"/>
      <c r="BB8" s="43">
        <f>データ!T6</f>
        <v>336.87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0.18</v>
      </c>
      <c r="Q10" s="43"/>
      <c r="R10" s="43"/>
      <c r="S10" s="43"/>
      <c r="T10" s="43"/>
      <c r="U10" s="43"/>
      <c r="V10" s="43"/>
      <c r="W10" s="43">
        <f>データ!P6</f>
        <v>100</v>
      </c>
      <c r="X10" s="43"/>
      <c r="Y10" s="43"/>
      <c r="Z10" s="43"/>
      <c r="AA10" s="43"/>
      <c r="AB10" s="43"/>
      <c r="AC10" s="43"/>
      <c r="AD10" s="47">
        <f>データ!Q6</f>
        <v>2869</v>
      </c>
      <c r="AE10" s="47"/>
      <c r="AF10" s="47"/>
      <c r="AG10" s="47"/>
      <c r="AH10" s="47"/>
      <c r="AI10" s="47"/>
      <c r="AJ10" s="47"/>
      <c r="AK10" s="2"/>
      <c r="AL10" s="47">
        <f>データ!U6</f>
        <v>54</v>
      </c>
      <c r="AM10" s="47"/>
      <c r="AN10" s="47"/>
      <c r="AO10" s="47"/>
      <c r="AP10" s="47"/>
      <c r="AQ10" s="47"/>
      <c r="AR10" s="47"/>
      <c r="AS10" s="47"/>
      <c r="AT10" s="43">
        <f>データ!V6</f>
        <v>0.01</v>
      </c>
      <c r="AU10" s="43"/>
      <c r="AV10" s="43"/>
      <c r="AW10" s="43"/>
      <c r="AX10" s="43"/>
      <c r="AY10" s="43"/>
      <c r="AZ10" s="43"/>
      <c r="BA10" s="43"/>
      <c r="BB10" s="43">
        <f>データ!W6</f>
        <v>5400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algorithmName="SHA-512" hashValue="x7YAYeBM4nUznyYECZ9qth9/TllJrB50ZcyZ6/1eJKVRe2Hh2cyoCM7MdVOijlFu37zShu6mK/hFBg9d7YyArw==" saltValue="SaGKZTRyLQ5b/TfmzuRDb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BG1" workbookViewId="0">
      <selection activeCell="BI11" sqref="BI11"/>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282081</v>
      </c>
      <c r="D6" s="31">
        <f t="shared" si="3"/>
        <v>47</v>
      </c>
      <c r="E6" s="31">
        <f t="shared" si="3"/>
        <v>17</v>
      </c>
      <c r="F6" s="31">
        <f t="shared" si="3"/>
        <v>9</v>
      </c>
      <c r="G6" s="31">
        <f t="shared" si="3"/>
        <v>0</v>
      </c>
      <c r="H6" s="31" t="str">
        <f t="shared" si="3"/>
        <v>兵庫県　相生市</v>
      </c>
      <c r="I6" s="31" t="str">
        <f t="shared" si="3"/>
        <v>法非適用</v>
      </c>
      <c r="J6" s="31" t="str">
        <f t="shared" si="3"/>
        <v>下水道事業</v>
      </c>
      <c r="K6" s="31" t="str">
        <f t="shared" si="3"/>
        <v>小規模集合排水処理</v>
      </c>
      <c r="L6" s="31" t="str">
        <f t="shared" si="3"/>
        <v>I2</v>
      </c>
      <c r="M6" s="32" t="str">
        <f t="shared" si="3"/>
        <v>-</v>
      </c>
      <c r="N6" s="32" t="str">
        <f t="shared" si="3"/>
        <v>該当数値なし</v>
      </c>
      <c r="O6" s="32">
        <f t="shared" si="3"/>
        <v>0.18</v>
      </c>
      <c r="P6" s="32">
        <f t="shared" si="3"/>
        <v>100</v>
      </c>
      <c r="Q6" s="32">
        <f t="shared" si="3"/>
        <v>2869</v>
      </c>
      <c r="R6" s="32">
        <f t="shared" si="3"/>
        <v>30453</v>
      </c>
      <c r="S6" s="32">
        <f t="shared" si="3"/>
        <v>90.4</v>
      </c>
      <c r="T6" s="32">
        <f t="shared" si="3"/>
        <v>336.87</v>
      </c>
      <c r="U6" s="32">
        <f t="shared" si="3"/>
        <v>54</v>
      </c>
      <c r="V6" s="32">
        <f t="shared" si="3"/>
        <v>0.01</v>
      </c>
      <c r="W6" s="32">
        <f t="shared" si="3"/>
        <v>5400</v>
      </c>
      <c r="X6" s="33">
        <f>IF(X7="",NA(),X7)</f>
        <v>52.52</v>
      </c>
      <c r="Y6" s="33">
        <f t="shared" ref="Y6:AG6" si="4">IF(Y7="",NA(),Y7)</f>
        <v>51.66</v>
      </c>
      <c r="Z6" s="33">
        <f t="shared" si="4"/>
        <v>50.29</v>
      </c>
      <c r="AA6" s="33">
        <f t="shared" si="4"/>
        <v>49.42</v>
      </c>
      <c r="AB6" s="33">
        <f t="shared" si="4"/>
        <v>48.17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2988.96</v>
      </c>
      <c r="BK6" s="33">
        <f t="shared" si="7"/>
        <v>3055.24</v>
      </c>
      <c r="BL6" s="33">
        <f t="shared" si="7"/>
        <v>2574.4699999999998</v>
      </c>
      <c r="BM6" s="33">
        <f t="shared" si="7"/>
        <v>2784</v>
      </c>
      <c r="BN6" s="33">
        <f t="shared" si="7"/>
        <v>2464.06</v>
      </c>
      <c r="BO6" s="32" t="str">
        <f>IF(BO7="","",IF(BO7="-","【-】","【"&amp;SUBSTITUTE(TEXT(BO7,"#,##0.00"),"-","△")&amp;"】"))</f>
        <v>【2,685.08】</v>
      </c>
      <c r="BP6" s="33">
        <f>IF(BP7="",NA(),BP7)</f>
        <v>90.39</v>
      </c>
      <c r="BQ6" s="33">
        <f t="shared" ref="BQ6:BY6" si="8">IF(BQ7="",NA(),BQ7)</f>
        <v>84.99</v>
      </c>
      <c r="BR6" s="33">
        <f t="shared" si="8"/>
        <v>88.54</v>
      </c>
      <c r="BS6" s="33">
        <f t="shared" si="8"/>
        <v>88.34</v>
      </c>
      <c r="BT6" s="33">
        <f t="shared" si="8"/>
        <v>88.17</v>
      </c>
      <c r="BU6" s="33">
        <f t="shared" si="8"/>
        <v>26.99</v>
      </c>
      <c r="BV6" s="33">
        <f t="shared" si="8"/>
        <v>29.25</v>
      </c>
      <c r="BW6" s="33">
        <f t="shared" si="8"/>
        <v>31.04</v>
      </c>
      <c r="BX6" s="33">
        <f t="shared" si="8"/>
        <v>29.21</v>
      </c>
      <c r="BY6" s="33">
        <f t="shared" si="8"/>
        <v>32.909999999999997</v>
      </c>
      <c r="BZ6" s="32" t="str">
        <f>IF(BZ7="","",IF(BZ7="-","【-】","【"&amp;SUBSTITUTE(TEXT(BZ7,"#,##0.00"),"-","△")&amp;"】"))</f>
        <v>【30.63】</v>
      </c>
      <c r="CA6" s="33">
        <f>IF(CA7="",NA(),CA7)</f>
        <v>192.54</v>
      </c>
      <c r="CB6" s="33">
        <f t="shared" ref="CB6:CJ6" si="9">IF(CB7="",NA(),CB7)</f>
        <v>200.18</v>
      </c>
      <c r="CC6" s="33">
        <f t="shared" si="9"/>
        <v>193.28</v>
      </c>
      <c r="CD6" s="33">
        <f t="shared" si="9"/>
        <v>197.27</v>
      </c>
      <c r="CE6" s="33">
        <f t="shared" si="9"/>
        <v>198.03</v>
      </c>
      <c r="CF6" s="33">
        <f t="shared" si="9"/>
        <v>663.6</v>
      </c>
      <c r="CG6" s="33">
        <f t="shared" si="9"/>
        <v>622.30999999999995</v>
      </c>
      <c r="CH6" s="33">
        <f t="shared" si="9"/>
        <v>589.39</v>
      </c>
      <c r="CI6" s="33">
        <f t="shared" si="9"/>
        <v>620.01</v>
      </c>
      <c r="CJ6" s="33">
        <f t="shared" si="9"/>
        <v>561.54</v>
      </c>
      <c r="CK6" s="32" t="str">
        <f>IF(CK7="","",IF(CK7="-","【-】","【"&amp;SUBSTITUTE(TEXT(CK7,"#,##0.00"),"-","△")&amp;"】"))</f>
        <v>【600.63】</v>
      </c>
      <c r="CL6" s="33">
        <f>IF(CL7="",NA(),CL7)</f>
        <v>52.78</v>
      </c>
      <c r="CM6" s="33">
        <f t="shared" ref="CM6:CU6" si="10">IF(CM7="",NA(),CM7)</f>
        <v>52.78</v>
      </c>
      <c r="CN6" s="33">
        <f t="shared" si="10"/>
        <v>52.78</v>
      </c>
      <c r="CO6" s="33">
        <f t="shared" si="10"/>
        <v>50</v>
      </c>
      <c r="CP6" s="33">
        <f t="shared" si="10"/>
        <v>50</v>
      </c>
      <c r="CQ6" s="33">
        <f t="shared" si="10"/>
        <v>38.97</v>
      </c>
      <c r="CR6" s="33">
        <f t="shared" si="10"/>
        <v>39.119999999999997</v>
      </c>
      <c r="CS6" s="33">
        <f t="shared" si="10"/>
        <v>41.24</v>
      </c>
      <c r="CT6" s="33">
        <f t="shared" si="10"/>
        <v>43.1</v>
      </c>
      <c r="CU6" s="33">
        <f t="shared" si="10"/>
        <v>34.92</v>
      </c>
      <c r="CV6" s="32" t="str">
        <f>IF(CV7="","",IF(CV7="-","【-】","【"&amp;SUBSTITUTE(TEXT(CV7,"#,##0.00"),"-","△")&amp;"】"))</f>
        <v>【36.67】</v>
      </c>
      <c r="CW6" s="33">
        <f>IF(CW7="",NA(),CW7)</f>
        <v>100</v>
      </c>
      <c r="CX6" s="33">
        <f t="shared" ref="CX6:DF6" si="11">IF(CX7="",NA(),CX7)</f>
        <v>100</v>
      </c>
      <c r="CY6" s="33">
        <f t="shared" si="11"/>
        <v>100</v>
      </c>
      <c r="CZ6" s="33">
        <f t="shared" si="11"/>
        <v>100</v>
      </c>
      <c r="DA6" s="33">
        <f t="shared" si="11"/>
        <v>100</v>
      </c>
      <c r="DB6" s="33">
        <f t="shared" si="11"/>
        <v>86.89</v>
      </c>
      <c r="DC6" s="33">
        <f t="shared" si="11"/>
        <v>87.79</v>
      </c>
      <c r="DD6" s="33">
        <f t="shared" si="11"/>
        <v>88.34</v>
      </c>
      <c r="DE6" s="33">
        <f t="shared" si="11"/>
        <v>88.02</v>
      </c>
      <c r="DF6" s="33">
        <f t="shared" si="11"/>
        <v>88.64</v>
      </c>
      <c r="DG6" s="32" t="str">
        <f>IF(DG7="","",IF(DG7="-","【-】","【"&amp;SUBSTITUTE(TEXT(DG7,"#,##0.00"),"-","△")&amp;"】"))</f>
        <v>【89.35】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【0.17】</v>
      </c>
    </row>
    <row r="7" spans="1:144" s="34" customFormat="1">
      <c r="A7" s="26"/>
      <c r="B7" s="35">
        <v>2015</v>
      </c>
      <c r="C7" s="35">
        <v>282081</v>
      </c>
      <c r="D7" s="35">
        <v>47</v>
      </c>
      <c r="E7" s="35">
        <v>17</v>
      </c>
      <c r="F7" s="35">
        <v>9</v>
      </c>
      <c r="G7" s="35">
        <v>0</v>
      </c>
      <c r="H7" s="35" t="s">
        <v>96</v>
      </c>
      <c r="I7" s="35" t="s">
        <v>97</v>
      </c>
      <c r="J7" s="35" t="s">
        <v>98</v>
      </c>
      <c r="K7" s="35" t="s">
        <v>99</v>
      </c>
      <c r="L7" s="35" t="s">
        <v>100</v>
      </c>
      <c r="M7" s="36" t="s">
        <v>101</v>
      </c>
      <c r="N7" s="36" t="s">
        <v>102</v>
      </c>
      <c r="O7" s="36">
        <v>0.18</v>
      </c>
      <c r="P7" s="36">
        <v>100</v>
      </c>
      <c r="Q7" s="36">
        <v>2869</v>
      </c>
      <c r="R7" s="36">
        <v>30453</v>
      </c>
      <c r="S7" s="36">
        <v>90.4</v>
      </c>
      <c r="T7" s="36">
        <v>336.87</v>
      </c>
      <c r="U7" s="36">
        <v>54</v>
      </c>
      <c r="V7" s="36">
        <v>0.01</v>
      </c>
      <c r="W7" s="36">
        <v>5400</v>
      </c>
      <c r="X7" s="36">
        <v>52.52</v>
      </c>
      <c r="Y7" s="36">
        <v>51.66</v>
      </c>
      <c r="Z7" s="36">
        <v>50.29</v>
      </c>
      <c r="AA7" s="36">
        <v>49.42</v>
      </c>
      <c r="AB7" s="36">
        <v>48.17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2988.96</v>
      </c>
      <c r="BK7" s="36">
        <v>3055.24</v>
      </c>
      <c r="BL7" s="36">
        <v>2574.4699999999998</v>
      </c>
      <c r="BM7" s="36">
        <v>2784</v>
      </c>
      <c r="BN7" s="36">
        <v>2464.06</v>
      </c>
      <c r="BO7" s="36">
        <v>2685.08</v>
      </c>
      <c r="BP7" s="36">
        <v>90.39</v>
      </c>
      <c r="BQ7" s="36">
        <v>84.99</v>
      </c>
      <c r="BR7" s="36">
        <v>88.54</v>
      </c>
      <c r="BS7" s="36">
        <v>88.34</v>
      </c>
      <c r="BT7" s="36">
        <v>88.17</v>
      </c>
      <c r="BU7" s="36">
        <v>26.99</v>
      </c>
      <c r="BV7" s="36">
        <v>29.25</v>
      </c>
      <c r="BW7" s="36">
        <v>31.04</v>
      </c>
      <c r="BX7" s="36">
        <v>29.21</v>
      </c>
      <c r="BY7" s="36">
        <v>32.909999999999997</v>
      </c>
      <c r="BZ7" s="36">
        <v>30.63</v>
      </c>
      <c r="CA7" s="36">
        <v>192.54</v>
      </c>
      <c r="CB7" s="36">
        <v>200.18</v>
      </c>
      <c r="CC7" s="36">
        <v>193.28</v>
      </c>
      <c r="CD7" s="36">
        <v>197.27</v>
      </c>
      <c r="CE7" s="36">
        <v>198.03</v>
      </c>
      <c r="CF7" s="36">
        <v>663.6</v>
      </c>
      <c r="CG7" s="36">
        <v>622.30999999999995</v>
      </c>
      <c r="CH7" s="36">
        <v>589.39</v>
      </c>
      <c r="CI7" s="36">
        <v>620.01</v>
      </c>
      <c r="CJ7" s="36">
        <v>561.54</v>
      </c>
      <c r="CK7" s="36">
        <v>600.63</v>
      </c>
      <c r="CL7" s="36">
        <v>52.78</v>
      </c>
      <c r="CM7" s="36">
        <v>52.78</v>
      </c>
      <c r="CN7" s="36">
        <v>52.78</v>
      </c>
      <c r="CO7" s="36">
        <v>50</v>
      </c>
      <c r="CP7" s="36">
        <v>50</v>
      </c>
      <c r="CQ7" s="36">
        <v>38.97</v>
      </c>
      <c r="CR7" s="36">
        <v>39.119999999999997</v>
      </c>
      <c r="CS7" s="36">
        <v>41.24</v>
      </c>
      <c r="CT7" s="36">
        <v>43.1</v>
      </c>
      <c r="CU7" s="36">
        <v>34.92</v>
      </c>
      <c r="CV7" s="36">
        <v>36.67</v>
      </c>
      <c r="CW7" s="36">
        <v>100</v>
      </c>
      <c r="CX7" s="36">
        <v>100</v>
      </c>
      <c r="CY7" s="36">
        <v>100</v>
      </c>
      <c r="CZ7" s="36">
        <v>100</v>
      </c>
      <c r="DA7" s="36">
        <v>100</v>
      </c>
      <c r="DB7" s="36">
        <v>86.89</v>
      </c>
      <c r="DC7" s="36">
        <v>87.79</v>
      </c>
      <c r="DD7" s="36">
        <v>88.34</v>
      </c>
      <c r="DE7" s="36">
        <v>88.02</v>
      </c>
      <c r="DF7" s="36">
        <v>88.64</v>
      </c>
      <c r="DG7" s="36">
        <v>89.35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團 剛</cp:lastModifiedBy>
  <cp:lastPrinted>2017-02-13T07:35:11Z</cp:lastPrinted>
  <dcterms:created xsi:type="dcterms:W3CDTF">2017-02-08T03:20:44Z</dcterms:created>
  <dcterms:modified xsi:type="dcterms:W3CDTF">2017-02-13T07:37:09Z</dcterms:modified>
  <cp:category/>
</cp:coreProperties>
</file>