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<sst xmlns="http://schemas.openxmlformats.org/spreadsheetml/2006/main" count="220" uniqueCount="110">
  <si>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</si>
  <si>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</si>
  <si>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</si>
  <si>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</si>
  <si>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</si>
  <si>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</si>
  <si>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</si>
  <si>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</si>
  <si>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</si>
  <si>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</si>
  <si>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</si>
  <si>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</si>
  <si>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</si>
  <si>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</si>
  <si>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</si>
  <si>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</si>
  <si>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</si>
  <si>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</si>
  <si>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</si>
  <si>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</si>
  <si>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</si>
  <si>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</si>
  <si>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</si>
  <si>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</si>
  <si>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</si>
  <si>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</si>
  <si>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</si>
  <si>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</si>
  <si>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</si>
  <si>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</si>
  <si>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</si>
  <si>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</si>
  <si>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</si>
  <si>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</si>
  <si>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</si>
  <si>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</si>
  <si>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</si>
  <si>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</si>
  <si>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</si>
  <si>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</si>
  <si>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</si>
  <si>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</si>
  <si>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</si>
  <si>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</si>
  <si>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</si>
  <si>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</si>
  <si>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</si>
  <si>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</si>
  <si>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</si>
  <si>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</si>
  <si>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</si>
  <si>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</si>
  <si>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</si>
  <si>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</si>
  <si>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</si>
  <si>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</si>
  <si>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</si>
  <si>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</si>
  <si>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</si>
  <si>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</si>
  <si>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</si>
  <si>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</si>
  <si>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</si>
  <si>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</si>
  <si>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</si>
  <si>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</si>
  <si>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</si>
  <si>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</si>
  <si>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</si>
  <si>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</si>
  <si>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</si>
  <si>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</si>
  <si>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</si>
  <si>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</si>
  <si>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</si>
  <si>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</si>
  <si>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</si>
  <si>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</si>
  <si>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</si>
  <si>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</si>
  <si>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</si>
  <si>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</si>
  <si>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</si>
  <si>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</si>
  <si>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</si>
  <si>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</si>
  <si>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</si>
  <si>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</si>
  <si>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</si>
  <si>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</si>
  <si>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</si>
  <si>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</si>
  <si>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</si>
  <si>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</si>
  <si>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</si>
  <si>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</si>
  <si>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</si>
  <si>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</si>
  <si>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</si>
  <si>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</si>
  <si>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</si>
  <si>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</si>
  <si>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</si>
  <si>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</si>
  <si>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</si>
  <si>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</si>
  <si>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</si>
  <si>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最も古い処理場の供用開始が平成６年４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処理場施設も含めた資産全体の老朽化の状況を示す「有形固定資産減価償却率」は、全国及び類似団体平均と比較して良好です。平成２６年度の値から約９ポイント上昇しましたが、これは平成２７年４月に、コミュニティ・プラント事業で運営していた１処理場・処理区を当事業へ移管したことが影響しています。
　将来、施設の改築更新時期を迎えることから多額の投資が必要になるものと見込んでいます。</t>
    <rPh sb="1" eb="2">
      <t>モット</t>
    </rPh>
    <rPh sb="3" eb="4">
      <t>フル</t>
    </rPh>
    <rPh sb="5" eb="7">
      <t>ショリ</t>
    </rPh>
    <rPh sb="7" eb="8">
      <t>ジョウ</t>
    </rPh>
    <rPh sb="9" eb="11">
      <t>キョウヨウ</t>
    </rPh>
    <rPh sb="11" eb="13">
      <t>カイシ</t>
    </rPh>
    <rPh sb="14" eb="16">
      <t>ヘイセイ</t>
    </rPh>
    <rPh sb="17" eb="18">
      <t>ネン</t>
    </rPh>
    <rPh sb="19" eb="20">
      <t>ガツ</t>
    </rPh>
    <rPh sb="24" eb="26">
      <t>ホウテイ</t>
    </rPh>
    <rPh sb="26" eb="28">
      <t>タイヨウ</t>
    </rPh>
    <rPh sb="28" eb="30">
      <t>ネンスウ</t>
    </rPh>
    <rPh sb="31" eb="32">
      <t>タッ</t>
    </rPh>
    <rPh sb="34" eb="36">
      <t>カンキョ</t>
    </rPh>
    <rPh sb="39" eb="41">
      <t>コウシン</t>
    </rPh>
    <rPh sb="41" eb="43">
      <t>トウシ</t>
    </rPh>
    <rPh sb="44" eb="45">
      <t>オコナ</t>
    </rPh>
    <rPh sb="55" eb="57">
      <t>ホウテイ</t>
    </rPh>
    <rPh sb="57" eb="59">
      <t>タイヨウ</t>
    </rPh>
    <rPh sb="59" eb="61">
      <t>ネンスウ</t>
    </rPh>
    <rPh sb="62" eb="63">
      <t>コ</t>
    </rPh>
    <rPh sb="65" eb="67">
      <t>カンキョ</t>
    </rPh>
    <rPh sb="67" eb="69">
      <t>エンチョウ</t>
    </rPh>
    <rPh sb="70" eb="72">
      <t>ワリアイ</t>
    </rPh>
    <rPh sb="73" eb="74">
      <t>シメ</t>
    </rPh>
    <rPh sb="76" eb="78">
      <t>カンキョ</t>
    </rPh>
    <rPh sb="78" eb="81">
      <t>ロウキュウカ</t>
    </rPh>
    <rPh sb="81" eb="82">
      <t>リツ</t>
    </rPh>
    <rPh sb="85" eb="87">
      <t>トウガイ</t>
    </rPh>
    <rPh sb="87" eb="89">
      <t>ネンド</t>
    </rPh>
    <rPh sb="90" eb="92">
      <t>コウシン</t>
    </rPh>
    <rPh sb="94" eb="96">
      <t>カンキョ</t>
    </rPh>
    <rPh sb="96" eb="98">
      <t>エンチョウ</t>
    </rPh>
    <rPh sb="99" eb="101">
      <t>ワリアイ</t>
    </rPh>
    <rPh sb="102" eb="103">
      <t>シメ</t>
    </rPh>
    <rPh sb="105" eb="107">
      <t>カンキョ</t>
    </rPh>
    <rPh sb="107" eb="109">
      <t>カイゼン</t>
    </rPh>
    <rPh sb="109" eb="110">
      <t>リツ</t>
    </rPh>
    <rPh sb="112" eb="113">
      <t>トモ</t>
    </rPh>
    <rPh sb="126" eb="129">
      <t>ショリジョウ</t>
    </rPh>
    <rPh sb="129" eb="131">
      <t>シセツ</t>
    </rPh>
    <rPh sb="132" eb="133">
      <t>フク</t>
    </rPh>
    <rPh sb="135" eb="137">
      <t>シサン</t>
    </rPh>
    <rPh sb="137" eb="139">
      <t>ゼンタイ</t>
    </rPh>
    <rPh sb="140" eb="143">
      <t>ロウキュウカ</t>
    </rPh>
    <rPh sb="144" eb="146">
      <t>ジョウキョウ</t>
    </rPh>
    <rPh sb="147" eb="148">
      <t>シメ</t>
    </rPh>
    <rPh sb="150" eb="152">
      <t>ユウケイ</t>
    </rPh>
    <rPh sb="152" eb="154">
      <t>コテイ</t>
    </rPh>
    <rPh sb="154" eb="156">
      <t>シサン</t>
    </rPh>
    <rPh sb="156" eb="158">
      <t>ゲンカ</t>
    </rPh>
    <rPh sb="158" eb="160">
      <t>ショウキャク</t>
    </rPh>
    <rPh sb="160" eb="161">
      <t>リツ</t>
    </rPh>
    <rPh sb="164" eb="166">
      <t>ゼンコク</t>
    </rPh>
    <rPh sb="166" eb="167">
      <t>オヨ</t>
    </rPh>
    <rPh sb="168" eb="170">
      <t>ルイジ</t>
    </rPh>
    <rPh sb="170" eb="172">
      <t>ダンタイ</t>
    </rPh>
    <rPh sb="172" eb="174">
      <t>ヘイキン</t>
    </rPh>
    <rPh sb="175" eb="177">
      <t>ヒカク</t>
    </rPh>
    <rPh sb="179" eb="181">
      <t>リョウコウ</t>
    </rPh>
    <rPh sb="184" eb="186">
      <t>ヘイセイ</t>
    </rPh>
    <rPh sb="188" eb="190">
      <t>ネンド</t>
    </rPh>
    <rPh sb="191" eb="192">
      <t>アタイ</t>
    </rPh>
    <rPh sb="194" eb="195">
      <t>ヤク</t>
    </rPh>
    <rPh sb="200" eb="202">
      <t>ジョウショウ</t>
    </rPh>
    <rPh sb="260" eb="262">
      <t>エイキョウ</t>
    </rPh>
    <rPh sb="270" eb="272">
      <t>ショウライ</t>
    </rPh>
    <rPh sb="273" eb="275">
      <t>シセツ</t>
    </rPh>
    <rPh sb="276" eb="278">
      <t>カイチク</t>
    </rPh>
    <rPh sb="278" eb="280">
      <t>コウシン</t>
    </rPh>
    <rPh sb="280" eb="282">
      <t>ジキ</t>
    </rPh>
    <rPh sb="283" eb="284">
      <t>ムカ</t>
    </rPh>
    <rPh sb="290" eb="292">
      <t>タガク</t>
    </rPh>
    <rPh sb="293" eb="295">
      <t>トウシ</t>
    </rPh>
    <rPh sb="296" eb="298">
      <t>ヒツヨウ</t>
    </rPh>
    <rPh sb="304" eb="306">
      <t>ミコ</t>
    </rPh>
    <phoneticPr fontId="4"/>
  </si>
  <si>
    <t>　経営の健全性・効率性、老朽化の状況を示す各指標は、現時点において全国及び類似団体平均と比較しておおむね良好ですが、将来は施設の改築更新に多額の投資が必要になることから、下水道事業の経営環境は予断を許さない状況にあります。
　姫路市には平成２７年度末でコミュニティ・プラントが７か所、農業集落排水処理施設が２４か所存在していますが、維持管理費や改築更新費等を削減し経営の効率化を図るため、原則として公共下水道区域に近接し老朽化が激しい地区から順次、公共下水道に接続又は統合する予定で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52" eb="54">
      <t>リョウコウ</t>
    </rPh>
    <rPh sb="58" eb="60">
      <t>ショウライ</t>
    </rPh>
    <rPh sb="61" eb="63">
      <t>シセツ</t>
    </rPh>
    <rPh sb="64" eb="66">
      <t>カイチク</t>
    </rPh>
    <rPh sb="66" eb="68">
      <t>コウシン</t>
    </rPh>
    <rPh sb="69" eb="71">
      <t>タガク</t>
    </rPh>
    <rPh sb="72" eb="74">
      <t>トウシ</t>
    </rPh>
    <rPh sb="75" eb="77">
      <t>ヒツヨウ</t>
    </rPh>
    <rPh sb="113" eb="116">
      <t>ヒメジシ</t>
    </rPh>
    <rPh sb="118" eb="120">
      <t>ヘイセイ</t>
    </rPh>
    <rPh sb="122" eb="124">
      <t>ネンド</t>
    </rPh>
    <rPh sb="124" eb="125">
      <t>マツ</t>
    </rPh>
    <rPh sb="140" eb="141">
      <t>ショ</t>
    </rPh>
    <rPh sb="142" eb="144">
      <t>ノウギョウ</t>
    </rPh>
    <rPh sb="144" eb="146">
      <t>シュウラク</t>
    </rPh>
    <rPh sb="146" eb="148">
      <t>ハイスイ</t>
    </rPh>
    <rPh sb="148" eb="150">
      <t>ショリ</t>
    </rPh>
    <rPh sb="150" eb="152">
      <t>シセツ</t>
    </rPh>
    <rPh sb="156" eb="157">
      <t>ショ</t>
    </rPh>
    <rPh sb="157" eb="159">
      <t>ソンザイ</t>
    </rPh>
    <rPh sb="166" eb="168">
      <t>イジ</t>
    </rPh>
    <rPh sb="168" eb="170">
      <t>カンリ</t>
    </rPh>
    <rPh sb="170" eb="171">
      <t>ヒ</t>
    </rPh>
    <rPh sb="172" eb="174">
      <t>カイチク</t>
    </rPh>
    <rPh sb="174" eb="176">
      <t>コウシン</t>
    </rPh>
    <rPh sb="176" eb="177">
      <t>ヒ</t>
    </rPh>
    <rPh sb="177" eb="178">
      <t>トウ</t>
    </rPh>
    <rPh sb="179" eb="181">
      <t>サクゲン</t>
    </rPh>
    <rPh sb="182" eb="184">
      <t>ケイエイ</t>
    </rPh>
    <rPh sb="185" eb="188">
      <t>コウリツカ</t>
    </rPh>
    <rPh sb="189" eb="190">
      <t>ハカ</t>
    </rPh>
    <rPh sb="194" eb="196">
      <t>ゲンソク</t>
    </rPh>
    <rPh sb="199" eb="201">
      <t>コウキョウ</t>
    </rPh>
    <rPh sb="201" eb="204">
      <t>ゲスイドウ</t>
    </rPh>
    <rPh sb="204" eb="206">
      <t>クイキ</t>
    </rPh>
    <rPh sb="207" eb="209">
      <t>キンセツ</t>
    </rPh>
    <rPh sb="210" eb="213">
      <t>ロウキュウカ</t>
    </rPh>
    <rPh sb="214" eb="215">
      <t>ハゲ</t>
    </rPh>
    <rPh sb="217" eb="219">
      <t>チク</t>
    </rPh>
    <rPh sb="221" eb="223">
      <t>ジュンジ</t>
    </rPh>
    <rPh sb="224" eb="226">
      <t>コウキョウ</t>
    </rPh>
    <rPh sb="226" eb="229">
      <t>ゲスイドウ</t>
    </rPh>
    <rPh sb="230" eb="232">
      <t>セツゾク</t>
    </rPh>
    <rPh sb="232" eb="233">
      <t>マタ</t>
    </rPh>
    <rPh sb="234" eb="236">
      <t>トウゴウ</t>
    </rPh>
    <rPh sb="238" eb="240">
      <t>ヨテイ</t>
    </rPh>
    <rPh sb="245" eb="247">
      <t>コンゴ</t>
    </rPh>
    <rPh sb="248" eb="251">
      <t>ゲスイドウ</t>
    </rPh>
    <rPh sb="251" eb="253">
      <t>ジギョウ</t>
    </rPh>
    <rPh sb="253" eb="255">
      <t>ケイエイ</t>
    </rPh>
    <rPh sb="255" eb="257">
      <t>センリャク</t>
    </rPh>
    <rPh sb="258" eb="259">
      <t>モト</t>
    </rPh>
    <rPh sb="262" eb="264">
      <t>ケンゼン</t>
    </rPh>
    <rPh sb="264" eb="266">
      <t>ケイエイ</t>
    </rPh>
    <rPh sb="267" eb="268">
      <t>ツト</t>
    </rPh>
    <phoneticPr fontId="4"/>
  </si>
  <si>
    <t>　料金収入や一般会計からの繰入金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処理区域内人口のうち実際に水洗便所を設置している人口の割合を示す「水洗化率」は、全国及び類似団体平均と比較して良好です。その一方で、料金収入に対する企業債残高の割合で企業債残高の規模を示す「企業債残高対事業規模比率」、施設設備が一日に対応可能な処理能力に対する一日平均処理水量の割合を示す「施設利用率」は、全国及び類似団体平均と比較して良好ではない状況です。
　なお、下水道事業全体の経営の効率化を図るため、平成２７年４月に、コミュニティ・プラント事業で運営していた１処理場・処理区を当事業へ移管しましたが、この影響が「施設利用率」等に表れています。</t>
    <rPh sb="278" eb="280">
      <t>ゼンコク</t>
    </rPh>
    <rPh sb="280" eb="281">
      <t>オヨ</t>
    </rPh>
    <rPh sb="282" eb="284">
      <t>ルイジ</t>
    </rPh>
    <rPh sb="284" eb="286">
      <t>ダンタイ</t>
    </rPh>
    <rPh sb="286" eb="288">
      <t>ヘイキン</t>
    </rPh>
    <rPh sb="289" eb="291">
      <t>ヒカク</t>
    </rPh>
    <rPh sb="293" eb="295">
      <t>リョウコウ</t>
    </rPh>
    <rPh sb="300" eb="302">
      <t>イッポウ</t>
    </rPh>
    <rPh sb="402" eb="404">
      <t>ヒカク</t>
    </rPh>
    <rPh sb="406" eb="408">
      <t>リョウコウ</t>
    </rPh>
    <rPh sb="412" eb="414">
      <t>ジョウキョウ</t>
    </rPh>
    <rPh sb="462" eb="464">
      <t>ジギョウ</t>
    </rPh>
    <rPh sb="465" eb="467">
      <t>ウンエイ</t>
    </rPh>
    <rPh sb="494" eb="496">
      <t>エイキョウ</t>
    </rPh>
    <rPh sb="498" eb="500">
      <t>シセツ</t>
    </rPh>
    <rPh sb="500" eb="502">
      <t>リヨウ</t>
    </rPh>
    <rPh sb="502" eb="503">
      <t>リツ</t>
    </rPh>
    <rPh sb="504" eb="505">
      <t>トウ</t>
    </rPh>
    <rPh sb="506" eb="507">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</si>
</sst>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8601472"/>
        <c:axId val="5860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58601472"/>
        <c:axId val="58603392"/>
      </c:lineChart>
      <c:dateAx>
        <c:axId val="58601472"/>
        <c:scaling>
          <c:orientation val="minMax"/>
        </c:scaling>
        <c:delete val="1"/>
        <c:axPos val="b"/>
        <c:numFmt formatCode="ge" sourceLinked="1"/>
        <c:majorTickMark val="none"/>
        <c:minorTickMark val="none"/>
        <c:tickLblPos val="none"/>
        <c:crossAx val="58603392"/>
        <c:crosses val="autoZero"/>
        <c:auto val="1"/>
        <c:lblOffset val="100"/>
        <c:baseTimeUnit val="years"/>
      </c:dateAx>
      <c:valAx>
        <c:axId val="5860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31.56</c:v>
                </c:pt>
                <c:pt idx="1">
                  <c:v>30.39</c:v>
                </c:pt>
                <c:pt idx="2">
                  <c:v>30.73</c:v>
                </c:pt>
                <c:pt idx="3">
                  <c:v>30.53</c:v>
                </c:pt>
                <c:pt idx="4">
                  <c:v>21.4</c:v>
                </c:pt>
              </c:numCache>
            </c:numRef>
          </c:val>
        </c:ser>
        <c:dLbls>
          <c:showLegendKey val="0"/>
          <c:showVal val="0"/>
          <c:showCatName val="0"/>
          <c:showSerName val="0"/>
          <c:showPercent val="0"/>
          <c:showBubbleSize val="0"/>
        </c:dLbls>
        <c:gapWidth val="150"/>
        <c:axId val="100729216"/>
        <c:axId val="1007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100729216"/>
        <c:axId val="100731136"/>
      </c:lineChart>
      <c:dateAx>
        <c:axId val="100729216"/>
        <c:scaling>
          <c:orientation val="minMax"/>
        </c:scaling>
        <c:delete val="1"/>
        <c:axPos val="b"/>
        <c:numFmt formatCode="ge" sourceLinked="1"/>
        <c:majorTickMark val="none"/>
        <c:minorTickMark val="none"/>
        <c:tickLblPos val="none"/>
        <c:crossAx val="100731136"/>
        <c:crosses val="autoZero"/>
        <c:auto val="1"/>
        <c:lblOffset val="100"/>
        <c:baseTimeUnit val="years"/>
      </c:dateAx>
      <c:valAx>
        <c:axId val="1007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90.74</c:v>
                </c:pt>
                <c:pt idx="1">
                  <c:v>91.39</c:v>
                </c:pt>
                <c:pt idx="2">
                  <c:v>91.91</c:v>
                </c:pt>
                <c:pt idx="3">
                  <c:v>92.61</c:v>
                </c:pt>
                <c:pt idx="4">
                  <c:v>92.61</c:v>
                </c:pt>
              </c:numCache>
            </c:numRef>
          </c:val>
        </c:ser>
        <c:dLbls>
          <c:showLegendKey val="0"/>
          <c:showVal val="0"/>
          <c:showCatName val="0"/>
          <c:showSerName val="0"/>
          <c:showPercent val="0"/>
          <c:showBubbleSize val="0"/>
        </c:dLbls>
        <c:gapWidth val="150"/>
        <c:axId val="100777984"/>
        <c:axId val="1007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100777984"/>
        <c:axId val="100779904"/>
      </c:lineChart>
      <c:dateAx>
        <c:axId val="100777984"/>
        <c:scaling>
          <c:orientation val="minMax"/>
        </c:scaling>
        <c:delete val="1"/>
        <c:axPos val="b"/>
        <c:numFmt formatCode="ge" sourceLinked="1"/>
        <c:majorTickMark val="none"/>
        <c:minorTickMark val="none"/>
        <c:tickLblPos val="none"/>
        <c:crossAx val="100779904"/>
        <c:crosses val="autoZero"/>
        <c:auto val="1"/>
        <c:lblOffset val="100"/>
        <c:baseTimeUnit val="years"/>
      </c:dateAx>
      <c:valAx>
        <c:axId val="1007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100.23</c:v>
                </c:pt>
                <c:pt idx="4">
                  <c:v>100</c:v>
                </c:pt>
              </c:numCache>
            </c:numRef>
          </c:val>
        </c:ser>
        <c:dLbls>
          <c:showLegendKey val="0"/>
          <c:showVal val="0"/>
          <c:showCatName val="0"/>
          <c:showSerName val="0"/>
          <c:showPercent val="0"/>
          <c:showBubbleSize val="0"/>
        </c:dLbls>
        <c:gapWidth val="150"/>
        <c:axId val="58629504"/>
        <c:axId val="586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101.24</c:v>
                </c:pt>
                <c:pt idx="4">
                  <c:v>100.94</c:v>
                </c:pt>
              </c:numCache>
            </c:numRef>
          </c:val>
          <c:smooth val="0"/>
        </c:ser>
        <c:dLbls>
          <c:showLegendKey val="0"/>
          <c:showVal val="0"/>
          <c:showCatName val="0"/>
          <c:showSerName val="0"/>
          <c:showPercent val="0"/>
          <c:showBubbleSize val="0"/>
        </c:dLbls>
        <c:marker val="1"/>
        <c:smooth val="0"/>
        <c:axId val="58629504"/>
        <c:axId val="58652160"/>
      </c:lineChart>
      <c:dateAx>
        <c:axId val="58629504"/>
        <c:scaling>
          <c:orientation val="minMax"/>
        </c:scaling>
        <c:delete val="1"/>
        <c:axPos val="b"/>
        <c:numFmt formatCode="ge" sourceLinked="1"/>
        <c:majorTickMark val="none"/>
        <c:minorTickMark val="none"/>
        <c:tickLblPos val="none"/>
        <c:crossAx val="58652160"/>
        <c:crosses val="autoZero"/>
        <c:auto val="1"/>
        <c:lblOffset val="100"/>
        <c:baseTimeUnit val="years"/>
      </c:dateAx>
      <c:valAx>
        <c:axId val="586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3.1</c:v>
                </c:pt>
                <c:pt idx="1">
                  <c:v>6.34</c:v>
                </c:pt>
                <c:pt idx="2">
                  <c:v>9.5</c:v>
                </c:pt>
                <c:pt idx="3">
                  <c:v>12.6</c:v>
                </c:pt>
                <c:pt idx="4">
                  <c:v>21.85</c:v>
                </c:pt>
              </c:numCache>
            </c:numRef>
          </c:val>
        </c:ser>
        <c:dLbls>
          <c:showLegendKey val="0"/>
          <c:showVal val="0"/>
          <c:showCatName val="0"/>
          <c:showSerName val="0"/>
          <c:showPercent val="0"/>
          <c:showBubbleSize val="0"/>
        </c:dLbls>
        <c:gapWidth val="150"/>
        <c:axId val="58895360"/>
        <c:axId val="595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22.34</c:v>
                </c:pt>
                <c:pt idx="4">
                  <c:v>22.79</c:v>
                </c:pt>
              </c:numCache>
            </c:numRef>
          </c:val>
          <c:smooth val="0"/>
        </c:ser>
        <c:dLbls>
          <c:showLegendKey val="0"/>
          <c:showVal val="0"/>
          <c:showCatName val="0"/>
          <c:showSerName val="0"/>
          <c:showPercent val="0"/>
          <c:showBubbleSize val="0"/>
        </c:dLbls>
        <c:marker val="1"/>
        <c:smooth val="0"/>
        <c:axId val="58895360"/>
        <c:axId val="59511936"/>
      </c:lineChart>
      <c:dateAx>
        <c:axId val="58895360"/>
        <c:scaling>
          <c:orientation val="minMax"/>
        </c:scaling>
        <c:delete val="1"/>
        <c:axPos val="b"/>
        <c:numFmt formatCode="ge" sourceLinked="1"/>
        <c:majorTickMark val="none"/>
        <c:minorTickMark val="none"/>
        <c:tickLblPos val="none"/>
        <c:crossAx val="59511936"/>
        <c:crosses val="autoZero"/>
        <c:auto val="1"/>
        <c:lblOffset val="100"/>
        <c:baseTimeUnit val="years"/>
      </c:dateAx>
      <c:valAx>
        <c:axId val="595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9546240"/>
        <c:axId val="595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59546240"/>
        <c:axId val="59552512"/>
      </c:lineChart>
      <c:dateAx>
        <c:axId val="59546240"/>
        <c:scaling>
          <c:orientation val="minMax"/>
        </c:scaling>
        <c:delete val="1"/>
        <c:axPos val="b"/>
        <c:numFmt formatCode="ge" sourceLinked="1"/>
        <c:majorTickMark val="none"/>
        <c:minorTickMark val="none"/>
        <c:tickLblPos val="none"/>
        <c:crossAx val="59552512"/>
        <c:crosses val="autoZero"/>
        <c:auto val="1"/>
        <c:lblOffset val="100"/>
        <c:baseTimeUnit val="years"/>
      </c:dateAx>
      <c:valAx>
        <c:axId val="595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5462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112256"/>
        <c:axId val="761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184.13</c:v>
                </c:pt>
                <c:pt idx="4">
                  <c:v>101.85</c:v>
                </c:pt>
              </c:numCache>
            </c:numRef>
          </c:val>
          <c:smooth val="0"/>
        </c:ser>
        <c:dLbls>
          <c:showLegendKey val="0"/>
          <c:showVal val="0"/>
          <c:showCatName val="0"/>
          <c:showSerName val="0"/>
          <c:showPercent val="0"/>
          <c:showBubbleSize val="0"/>
        </c:dLbls>
        <c:marker val="1"/>
        <c:smooth val="0"/>
        <c:axId val="76112256"/>
        <c:axId val="76114176"/>
      </c:lineChart>
      <c:dateAx>
        <c:axId val="76112256"/>
        <c:scaling>
          <c:orientation val="minMax"/>
        </c:scaling>
        <c:delete val="1"/>
        <c:axPos val="b"/>
        <c:numFmt formatCode="ge" sourceLinked="1"/>
        <c:majorTickMark val="none"/>
        <c:minorTickMark val="none"/>
        <c:tickLblPos val="none"/>
        <c:crossAx val="76114176"/>
        <c:crosses val="autoZero"/>
        <c:auto val="1"/>
        <c:lblOffset val="100"/>
        <c:baseTimeUnit val="years"/>
      </c:dateAx>
      <c:valAx>
        <c:axId val="761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1506.87</c:v>
                </c:pt>
                <c:pt idx="1">
                  <c:v>1297.81</c:v>
                </c:pt>
                <c:pt idx="2">
                  <c:v>3037.9</c:v>
                </c:pt>
                <c:pt idx="3">
                  <c:v>166.74</c:v>
                </c:pt>
                <c:pt idx="4">
                  <c:v>147.47</c:v>
                </c:pt>
              </c:numCache>
            </c:numRef>
          </c:val>
        </c:ser>
        <c:dLbls>
          <c:showLegendKey val="0"/>
          <c:showVal val="0"/>
          <c:showCatName val="0"/>
          <c:showSerName val="0"/>
          <c:showPercent val="0"/>
          <c:showBubbleSize val="0"/>
        </c:dLbls>
        <c:gapWidth val="150"/>
        <c:axId val="76149120"/>
        <c:axId val="7615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63.22</c:v>
                </c:pt>
                <c:pt idx="4">
                  <c:v>49.07</c:v>
                </c:pt>
              </c:numCache>
            </c:numRef>
          </c:val>
          <c:smooth val="0"/>
        </c:ser>
        <c:dLbls>
          <c:showLegendKey val="0"/>
          <c:showVal val="0"/>
          <c:showCatName val="0"/>
          <c:showSerName val="0"/>
          <c:showPercent val="0"/>
          <c:showBubbleSize val="0"/>
        </c:dLbls>
        <c:marker val="1"/>
        <c:smooth val="0"/>
        <c:axId val="76149120"/>
        <c:axId val="76151040"/>
      </c:lineChart>
      <c:dateAx>
        <c:axId val="76149120"/>
        <c:scaling>
          <c:orientation val="minMax"/>
        </c:scaling>
        <c:delete val="1"/>
        <c:axPos val="b"/>
        <c:numFmt formatCode="ge" sourceLinked="1"/>
        <c:majorTickMark val="none"/>
        <c:minorTickMark val="none"/>
        <c:tickLblPos val="none"/>
        <c:crossAx val="76151040"/>
        <c:crosses val="autoZero"/>
        <c:auto val="1"/>
        <c:lblOffset val="100"/>
        <c:baseTimeUnit val="years"/>
      </c:dateAx>
      <c:valAx>
        <c:axId val="7615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774.36</c:v>
                </c:pt>
                <c:pt idx="1">
                  <c:v>733.69</c:v>
                </c:pt>
                <c:pt idx="2">
                  <c:v>582.11</c:v>
                </c:pt>
                <c:pt idx="3">
                  <c:v>348.9</c:v>
                </c:pt>
                <c:pt idx="4">
                  <c:v>2396.1999999999998</c:v>
                </c:pt>
              </c:numCache>
            </c:numRef>
          </c:val>
        </c:ser>
        <c:dLbls>
          <c:showLegendKey val="0"/>
          <c:showVal val="0"/>
          <c:showCatName val="0"/>
          <c:showSerName val="0"/>
          <c:showPercent val="0"/>
          <c:showBubbleSize val="0"/>
        </c:dLbls>
        <c:gapWidth val="150"/>
        <c:axId val="100618240"/>
        <c:axId val="1006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100618240"/>
        <c:axId val="100620160"/>
      </c:lineChart>
      <c:dateAx>
        <c:axId val="100618240"/>
        <c:scaling>
          <c:orientation val="minMax"/>
        </c:scaling>
        <c:delete val="1"/>
        <c:axPos val="b"/>
        <c:numFmt formatCode="ge" sourceLinked="1"/>
        <c:majorTickMark val="none"/>
        <c:minorTickMark val="none"/>
        <c:tickLblPos val="none"/>
        <c:crossAx val="100620160"/>
        <c:crosses val="autoZero"/>
        <c:auto val="1"/>
        <c:lblOffset val="100"/>
        <c:baseTimeUnit val="years"/>
      </c:dateAx>
      <c:valAx>
        <c:axId val="1006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1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78.5</c:v>
                </c:pt>
                <c:pt idx="1">
                  <c:v>78.5</c:v>
                </c:pt>
                <c:pt idx="2">
                  <c:v>78.400000000000006</c:v>
                </c:pt>
                <c:pt idx="3">
                  <c:v>101.2</c:v>
                </c:pt>
                <c:pt idx="4">
                  <c:v>99.95</c:v>
                </c:pt>
              </c:numCache>
            </c:numRef>
          </c:val>
        </c:ser>
        <c:dLbls>
          <c:showLegendKey val="0"/>
          <c:showVal val="0"/>
          <c:showCatName val="0"/>
          <c:showSerName val="0"/>
          <c:showPercent val="0"/>
          <c:showBubbleSize val="0"/>
        </c:dLbls>
        <c:gapWidth val="150"/>
        <c:axId val="100656640"/>
        <c:axId val="1006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100656640"/>
        <c:axId val="100658560"/>
      </c:lineChart>
      <c:dateAx>
        <c:axId val="100656640"/>
        <c:scaling>
          <c:orientation val="minMax"/>
        </c:scaling>
        <c:delete val="1"/>
        <c:axPos val="b"/>
        <c:numFmt formatCode="ge" sourceLinked="1"/>
        <c:majorTickMark val="none"/>
        <c:minorTickMark val="none"/>
        <c:tickLblPos val="none"/>
        <c:crossAx val="100658560"/>
        <c:crosses val="autoZero"/>
        <c:auto val="1"/>
        <c:lblOffset val="100"/>
        <c:baseTimeUnit val="years"/>
      </c:dateAx>
      <c:valAx>
        <c:axId val="1006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188.4</c:v>
                </c:pt>
                <c:pt idx="1">
                  <c:v>188.42</c:v>
                </c:pt>
                <c:pt idx="2">
                  <c:v>187.53</c:v>
                </c:pt>
                <c:pt idx="3">
                  <c:v>140.28</c:v>
                </c:pt>
                <c:pt idx="4">
                  <c:v>143.47</c:v>
                </c:pt>
              </c:numCache>
            </c:numRef>
          </c:val>
        </c:ser>
        <c:dLbls>
          <c:showLegendKey val="0"/>
          <c:showVal val="0"/>
          <c:showCatName val="0"/>
          <c:showSerName val="0"/>
          <c:showPercent val="0"/>
          <c:showBubbleSize val="0"/>
        </c:dLbls>
        <c:gapWidth val="150"/>
        <c:axId val="100692736"/>
        <c:axId val="1006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100692736"/>
        <c:axId val="100694656"/>
      </c:lineChart>
      <c:dateAx>
        <c:axId val="100692736"/>
        <c:scaling>
          <c:orientation val="minMax"/>
        </c:scaling>
        <c:delete val="1"/>
        <c:axPos val="b"/>
        <c:numFmt formatCode="ge" sourceLinked="1"/>
        <c:majorTickMark val="none"/>
        <c:minorTickMark val="none"/>
        <c:tickLblPos val="none"/>
        <c:crossAx val="100694656"/>
        <c:crosses val="autoZero"/>
        <c:auto val="1"/>
        <c:lblOffset val="100"/>
        <c:baseTimeUnit val="years"/>
      </c:dateAx>
      <c:valAx>
        <c:axId val="1006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姫路市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541497</v>
      </c>
      <c r="AM8" s="64"/>
      <c r="AN8" s="64"/>
      <c r="AO8" s="64"/>
      <c r="AP8" s="64"/>
      <c r="AQ8" s="64"/>
      <c r="AR8" s="64"/>
      <c r="AS8" s="64"/>
      <c r="AT8" s="63">
        <f>データ!S6</f>
        <v>534.47</v>
      </c>
      <c r="AU8" s="63"/>
      <c r="AV8" s="63"/>
      <c r="AW8" s="63"/>
      <c r="AX8" s="63"/>
      <c r="AY8" s="63"/>
      <c r="AZ8" s="63"/>
      <c r="BA8" s="63"/>
      <c r="BB8" s="63">
        <f>データ!T6</f>
        <v>1013.15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55.85</v>
      </c>
      <c r="J10" s="63"/>
      <c r="K10" s="63"/>
      <c r="L10" s="63"/>
      <c r="M10" s="63"/>
      <c r="N10" s="63"/>
      <c r="O10" s="63"/>
      <c r="P10" s="63">
        <f>データ!O6</f>
        <v>1.75</v>
      </c>
      <c r="Q10" s="63"/>
      <c r="R10" s="63"/>
      <c r="S10" s="63"/>
      <c r="T10" s="63"/>
      <c r="U10" s="63"/>
      <c r="V10" s="63"/>
      <c r="W10" s="63">
        <f>データ!P6</f>
        <v>107.87</v>
      </c>
      <c r="X10" s="63"/>
      <c r="Y10" s="63"/>
      <c r="Z10" s="63"/>
      <c r="AA10" s="63"/>
      <c r="AB10" s="63"/>
      <c r="AC10" s="63"/>
      <c r="AD10" s="64">
        <f>データ!Q6</f>
        <v>2249</v>
      </c>
      <c r="AE10" s="64"/>
      <c r="AF10" s="64"/>
      <c r="AG10" s="64"/>
      <c r="AH10" s="64"/>
      <c r="AI10" s="64"/>
      <c r="AJ10" s="64"/>
      <c r="AK10" s="2"/>
      <c r="AL10" s="64">
        <f>データ!U6</f>
        <v>9440</v>
      </c>
      <c r="AM10" s="64"/>
      <c r="AN10" s="64"/>
      <c r="AO10" s="64"/>
      <c r="AP10" s="64"/>
      <c r="AQ10" s="64"/>
      <c r="AR10" s="64"/>
      <c r="AS10" s="64"/>
      <c r="AT10" s="63">
        <f>データ!V6</f>
        <v>2.83</v>
      </c>
      <c r="AU10" s="63"/>
      <c r="AV10" s="63"/>
      <c r="AW10" s="63"/>
      <c r="AX10" s="63"/>
      <c r="AY10" s="63"/>
      <c r="AZ10" s="63"/>
      <c r="BA10" s="63"/>
      <c r="BB10" s="63">
        <f>データ!W6</f>
        <v>3335.69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282014</v>
      </c>
      <c r="D6" s="31">
        <f t="shared" si="3"/>
        <v>46</v>
      </c>
      <c r="E6" s="31">
        <f t="shared" si="3"/>
        <v>17</v>
      </c>
      <c r="F6" s="31">
        <f t="shared" si="3"/>
        <v>4</v>
      </c>
      <c r="G6" s="31">
        <f t="shared" si="3"/>
        <v>0</v>
      </c>
      <c r="H6" s="31" t="str">
        <f t="shared" si="3"/>
        <v>兵庫県　姫路市</v>
      </c>
      <c r="I6" s="31" t="str">
        <f t="shared" si="3"/>
        <v>法適用</v>
      </c>
      <c r="J6" s="31" t="str">
        <f t="shared" si="3"/>
        <v>下水道事業</v>
      </c>
      <c r="K6" s="31" t="str">
        <f t="shared" si="3"/>
        <v>特定環境保全公共下水道</v>
      </c>
      <c r="L6" s="31" t="str">
        <f t="shared" si="3"/>
        <v>D2</v>
      </c>
      <c r="M6" s="32" t="str">
        <f t="shared" si="3"/>
        <v>-</v>
      </c>
      <c r="N6" s="32">
        <f t="shared" si="3"/>
        <v>55.85</v>
      </c>
      <c r="O6" s="32">
        <f t="shared" si="3"/>
        <v>1.75</v>
      </c>
      <c r="P6" s="32">
        <f t="shared" si="3"/>
        <v>107.87</v>
      </c>
      <c r="Q6" s="32">
        <f t="shared" si="3"/>
        <v>2249</v>
      </c>
      <c r="R6" s="32">
        <f t="shared" si="3"/>
        <v>541497</v>
      </c>
      <c r="S6" s="32">
        <f t="shared" si="3"/>
        <v>534.47</v>
      </c>
      <c r="T6" s="32">
        <f t="shared" si="3"/>
        <v>1013.15</v>
      </c>
      <c r="U6" s="32">
        <f t="shared" si="3"/>
        <v>9440</v>
      </c>
      <c r="V6" s="32">
        <f t="shared" si="3"/>
        <v>2.83</v>
      </c>
      <c r="W6" s="32">
        <f t="shared" si="3"/>
        <v>3335.69</v>
      </c>
      <c r="X6" s="33">
        <f>IF(X7="",NA(),X7)</f>
        <v>100</v>
      </c>
      <c r="Y6" s="33">
        <f t="shared" ref="Y6:AG6" si="4">IF(Y7="",NA(),Y7)</f>
        <v>100</v>
      </c>
      <c r="Z6" s="33">
        <f t="shared" si="4"/>
        <v>100</v>
      </c>
      <c r="AA6" s="33">
        <f t="shared" si="4"/>
        <v>100.23</v>
      </c>
      <c r="AB6" s="33">
        <f t="shared" si="4"/>
        <v>100</v>
      </c>
      <c r="AC6" s="33">
        <f t="shared" si="4"/>
        <v>93.66</v>
      </c>
      <c r="AD6" s="33">
        <f t="shared" si="4"/>
        <v>93.85</v>
      </c>
      <c r="AE6" s="33">
        <f t="shared" si="4"/>
        <v>95.59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143.69</v>
      </c>
      <c r="AO6" s="33">
        <f t="shared" si="5"/>
        <v>99.89</v>
      </c>
      <c r="AP6" s="33">
        <f t="shared" si="5"/>
        <v>137.81</v>
      </c>
      <c r="AQ6" s="33">
        <f t="shared" si="5"/>
        <v>184.13</v>
      </c>
      <c r="AR6" s="33">
        <f t="shared" si="5"/>
        <v>101.85</v>
      </c>
      <c r="AS6" s="32" t="str">
        <f>IF(AS7="","",IF(AS7="-","【-】","【"&amp;SUBSTITUTE(TEXT(AS7,"#,##0.00"),"-","△")&amp;"】"))</f>
        <v>【98.78】</v>
      </c>
      <c r="AT6" s="33">
        <f>IF(AT7="",NA(),AT7)</f>
        <v>1506.87</v>
      </c>
      <c r="AU6" s="33">
        <f t="shared" ref="AU6:BC6" si="6">IF(AU7="",NA(),AU7)</f>
        <v>1297.81</v>
      </c>
      <c r="AV6" s="33">
        <f t="shared" si="6"/>
        <v>3037.9</v>
      </c>
      <c r="AW6" s="33">
        <f t="shared" si="6"/>
        <v>166.74</v>
      </c>
      <c r="AX6" s="33">
        <f t="shared" si="6"/>
        <v>147.47</v>
      </c>
      <c r="AY6" s="33">
        <f t="shared" si="6"/>
        <v>199.45</v>
      </c>
      <c r="AZ6" s="33">
        <f t="shared" si="6"/>
        <v>209.18</v>
      </c>
      <c r="BA6" s="33">
        <f t="shared" si="6"/>
        <v>189.4</v>
      </c>
      <c r="BB6" s="33">
        <f t="shared" si="6"/>
        <v>63.22</v>
      </c>
      <c r="BC6" s="33">
        <f t="shared" si="6"/>
        <v>49.07</v>
      </c>
      <c r="BD6" s="32" t="str">
        <f>IF(BD7="","",IF(BD7="-","【-】","【"&amp;SUBSTITUTE(TEXT(BD7,"#,##0.00"),"-","△")&amp;"】"))</f>
        <v>【58.70】</v>
      </c>
      <c r="BE6" s="33">
        <f>IF(BE7="",NA(),BE7)</f>
        <v>774.36</v>
      </c>
      <c r="BF6" s="33">
        <f t="shared" ref="BF6:BN6" si="7">IF(BF7="",NA(),BF7)</f>
        <v>733.69</v>
      </c>
      <c r="BG6" s="33">
        <f t="shared" si="7"/>
        <v>582.11</v>
      </c>
      <c r="BH6" s="33">
        <f t="shared" si="7"/>
        <v>348.9</v>
      </c>
      <c r="BI6" s="33">
        <f t="shared" si="7"/>
        <v>2396.1999999999998</v>
      </c>
      <c r="BJ6" s="33">
        <f t="shared" si="7"/>
        <v>1835.56</v>
      </c>
      <c r="BK6" s="33">
        <f t="shared" si="7"/>
        <v>1716.82</v>
      </c>
      <c r="BL6" s="33">
        <f t="shared" si="7"/>
        <v>1554.05</v>
      </c>
      <c r="BM6" s="33">
        <f t="shared" si="7"/>
        <v>1436</v>
      </c>
      <c r="BN6" s="33">
        <f t="shared" si="7"/>
        <v>1434.89</v>
      </c>
      <c r="BO6" s="32" t="str">
        <f>IF(BO7="","",IF(BO7="-","【-】","【"&amp;SUBSTITUTE(TEXT(BO7,"#,##0.00"),"-","△")&amp;"】"))</f>
        <v>【1,457.06】</v>
      </c>
      <c r="BP6" s="33">
        <f>IF(BP7="",NA(),BP7)</f>
        <v>78.5</v>
      </c>
      <c r="BQ6" s="33">
        <f t="shared" ref="BQ6:BY6" si="8">IF(BQ7="",NA(),BQ7)</f>
        <v>78.5</v>
      </c>
      <c r="BR6" s="33">
        <f t="shared" si="8"/>
        <v>78.400000000000006</v>
      </c>
      <c r="BS6" s="33">
        <f t="shared" si="8"/>
        <v>101.2</v>
      </c>
      <c r="BT6" s="33">
        <f t="shared" si="8"/>
        <v>99.95</v>
      </c>
      <c r="BU6" s="33">
        <f t="shared" si="8"/>
        <v>52.89</v>
      </c>
      <c r="BV6" s="33">
        <f t="shared" si="8"/>
        <v>51.73</v>
      </c>
      <c r="BW6" s="33">
        <f t="shared" si="8"/>
        <v>53.01</v>
      </c>
      <c r="BX6" s="33">
        <f t="shared" si="8"/>
        <v>66.56</v>
      </c>
      <c r="BY6" s="33">
        <f t="shared" si="8"/>
        <v>66.22</v>
      </c>
      <c r="BZ6" s="32" t="str">
        <f>IF(BZ7="","",IF(BZ7="-","【-】","【"&amp;SUBSTITUTE(TEXT(BZ7,"#,##0.00"),"-","△")&amp;"】"))</f>
        <v>【64.73】</v>
      </c>
      <c r="CA6" s="33">
        <f>IF(CA7="",NA(),CA7)</f>
        <v>188.4</v>
      </c>
      <c r="CB6" s="33">
        <f t="shared" ref="CB6:CJ6" si="9">IF(CB7="",NA(),CB7)</f>
        <v>188.42</v>
      </c>
      <c r="CC6" s="33">
        <f t="shared" si="9"/>
        <v>187.53</v>
      </c>
      <c r="CD6" s="33">
        <f t="shared" si="9"/>
        <v>140.28</v>
      </c>
      <c r="CE6" s="33">
        <f t="shared" si="9"/>
        <v>143.47</v>
      </c>
      <c r="CF6" s="33">
        <f t="shared" si="9"/>
        <v>300.52</v>
      </c>
      <c r="CG6" s="33">
        <f t="shared" si="9"/>
        <v>310.47000000000003</v>
      </c>
      <c r="CH6" s="33">
        <f t="shared" si="9"/>
        <v>299.39</v>
      </c>
      <c r="CI6" s="33">
        <f t="shared" si="9"/>
        <v>244.29</v>
      </c>
      <c r="CJ6" s="33">
        <f t="shared" si="9"/>
        <v>246.72</v>
      </c>
      <c r="CK6" s="32" t="str">
        <f>IF(CK7="","",IF(CK7="-","【-】","【"&amp;SUBSTITUTE(TEXT(CK7,"#,##0.00"),"-","△")&amp;"】"))</f>
        <v>【250.25】</v>
      </c>
      <c r="CL6" s="33">
        <f>IF(CL7="",NA(),CL7)</f>
        <v>31.56</v>
      </c>
      <c r="CM6" s="33">
        <f t="shared" ref="CM6:CU6" si="10">IF(CM7="",NA(),CM7)</f>
        <v>30.39</v>
      </c>
      <c r="CN6" s="33">
        <f t="shared" si="10"/>
        <v>30.73</v>
      </c>
      <c r="CO6" s="33">
        <f t="shared" si="10"/>
        <v>30.53</v>
      </c>
      <c r="CP6" s="33">
        <f t="shared" si="10"/>
        <v>21.4</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90.74</v>
      </c>
      <c r="CX6" s="33">
        <f t="shared" ref="CX6:DF6" si="11">IF(CX7="",NA(),CX7)</f>
        <v>91.39</v>
      </c>
      <c r="CY6" s="33">
        <f t="shared" si="11"/>
        <v>91.91</v>
      </c>
      <c r="CZ6" s="33">
        <f t="shared" si="11"/>
        <v>92.61</v>
      </c>
      <c r="DA6" s="33">
        <f t="shared" si="11"/>
        <v>92.61</v>
      </c>
      <c r="DB6" s="33">
        <f t="shared" si="11"/>
        <v>71.62</v>
      </c>
      <c r="DC6" s="33">
        <f t="shared" si="11"/>
        <v>71.239999999999995</v>
      </c>
      <c r="DD6" s="33">
        <f t="shared" si="11"/>
        <v>71.069999999999993</v>
      </c>
      <c r="DE6" s="33">
        <f t="shared" si="11"/>
        <v>82.35</v>
      </c>
      <c r="DF6" s="33">
        <f t="shared" si="11"/>
        <v>82.9</v>
      </c>
      <c r="DG6" s="32" t="str">
        <f>IF(DG7="","",IF(DG7="-","【-】","【"&amp;SUBSTITUTE(TEXT(DG7,"#,##0.00"),"-","△")&amp;"】"))</f>
        <v>【81.28】</v>
      </c>
      <c r="DH6" s="33">
        <f>IF(DH7="",NA(),DH7)</f>
        <v>3.1</v>
      </c>
      <c r="DI6" s="33">
        <f t="shared" ref="DI6:DQ6" si="12">IF(DI7="",NA(),DI7)</f>
        <v>6.34</v>
      </c>
      <c r="DJ6" s="33">
        <f t="shared" si="12"/>
        <v>9.5</v>
      </c>
      <c r="DK6" s="33">
        <f t="shared" si="12"/>
        <v>12.6</v>
      </c>
      <c r="DL6" s="33">
        <f t="shared" si="12"/>
        <v>21.85</v>
      </c>
      <c r="DM6" s="33">
        <f t="shared" si="12"/>
        <v>7.58</v>
      </c>
      <c r="DN6" s="33">
        <f t="shared" si="12"/>
        <v>6.5</v>
      </c>
      <c r="DO6" s="33">
        <f t="shared" si="12"/>
        <v>6.66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7" s="34" customFormat="1">
      <c r="A7" s="26"/>
      <c r="B7" s="35">
        <v>2015</v>
      </c>
      <c r="C7" s="35">
        <v>282014</v>
      </c>
      <c r="D7" s="35">
        <v>46</v>
      </c>
      <c r="E7" s="35">
        <v>17</v>
      </c>
      <c r="F7" s="35">
        <v>4</v>
      </c>
      <c r="G7" s="35">
        <v>0</v>
      </c>
      <c r="H7" s="35" t="s">
        <v>96</v>
      </c>
      <c r="I7" s="35" t="s">
        <v>97</v>
      </c>
      <c r="J7" s="35" t="s">
        <v>98</v>
      </c>
      <c r="K7" s="35" t="s">
        <v>99</v>
      </c>
      <c r="L7" s="35" t="s">
        <v>100</v>
      </c>
      <c r="M7" s="36" t="s">
        <v>101</v>
      </c>
      <c r="N7" s="36">
        <v>55.85</v>
      </c>
      <c r="O7" s="36">
        <v>1.75</v>
      </c>
      <c r="P7" s="36">
        <v>107.87</v>
      </c>
      <c r="Q7" s="36">
        <v>2249</v>
      </c>
      <c r="R7" s="36">
        <v>541497</v>
      </c>
      <c r="S7" s="36">
        <v>534.47</v>
      </c>
      <c r="T7" s="36">
        <v>1013.15</v>
      </c>
      <c r="U7" s="36">
        <v>9440</v>
      </c>
      <c r="V7" s="36">
        <v>2.83</v>
      </c>
      <c r="W7" s="36">
        <v>3335.69</v>
      </c>
      <c r="X7" s="36">
        <v>100</v>
      </c>
      <c r="Y7" s="36">
        <v>100</v>
      </c>
      <c r="Z7" s="36">
        <v>100</v>
      </c>
      <c r="AA7" s="36">
        <v>100.23</v>
      </c>
      <c r="AB7" s="36">
        <v>100</v>
      </c>
      <c r="AC7" s="36">
        <v>93.66</v>
      </c>
      <c r="AD7" s="36">
        <v>93.85</v>
      </c>
      <c r="AE7" s="36">
        <v>95.59</v>
      </c>
      <c r="AF7" s="36">
        <v>101.24</v>
      </c>
      <c r="AG7" s="36">
        <v>100.94</v>
      </c>
      <c r="AH7" s="36">
        <v>100.36</v>
      </c>
      <c r="AI7" s="36">
        <v>0</v>
      </c>
      <c r="AJ7" s="36">
        <v>0</v>
      </c>
      <c r="AK7" s="36">
        <v>0</v>
      </c>
      <c r="AL7" s="36">
        <v>0</v>
      </c>
      <c r="AM7" s="36">
        <v>0</v>
      </c>
      <c r="AN7" s="36">
        <v>143.69</v>
      </c>
      <c r="AO7" s="36">
        <v>99.89</v>
      </c>
      <c r="AP7" s="36">
        <v>137.81</v>
      </c>
      <c r="AQ7" s="36">
        <v>184.13</v>
      </c>
      <c r="AR7" s="36">
        <v>101.85</v>
      </c>
      <c r="AS7" s="36">
        <v>98.78</v>
      </c>
      <c r="AT7" s="36">
        <v>1506.87</v>
      </c>
      <c r="AU7" s="36">
        <v>1297.81</v>
      </c>
      <c r="AV7" s="36">
        <v>3037.9</v>
      </c>
      <c r="AW7" s="36">
        <v>166.74</v>
      </c>
      <c r="AX7" s="36">
        <v>147.47</v>
      </c>
      <c r="AY7" s="36">
        <v>199.45</v>
      </c>
      <c r="AZ7" s="36">
        <v>209.18</v>
      </c>
      <c r="BA7" s="36">
        <v>189.4</v>
      </c>
      <c r="BB7" s="36">
        <v>63.22</v>
      </c>
      <c r="BC7" s="36">
        <v>49.07</v>
      </c>
      <c r="BD7" s="36">
        <v>58.7</v>
      </c>
      <c r="BE7" s="36">
        <v>774.36</v>
      </c>
      <c r="BF7" s="36">
        <v>733.69</v>
      </c>
      <c r="BG7" s="36">
        <v>582.11</v>
      </c>
      <c r="BH7" s="36">
        <v>348.9</v>
      </c>
      <c r="BI7" s="36">
        <v>2396.1999999999998</v>
      </c>
      <c r="BJ7" s="36">
        <v>1835.56</v>
      </c>
      <c r="BK7" s="36">
        <v>1716.82</v>
      </c>
      <c r="BL7" s="36">
        <v>1554.05</v>
      </c>
      <c r="BM7" s="36">
        <v>1436</v>
      </c>
      <c r="BN7" s="36">
        <v>1434.89</v>
      </c>
      <c r="BO7" s="36">
        <v>1457.06</v>
      </c>
      <c r="BP7" s="36">
        <v>78.5</v>
      </c>
      <c r="BQ7" s="36">
        <v>78.5</v>
      </c>
      <c r="BR7" s="36">
        <v>78.400000000000006</v>
      </c>
      <c r="BS7" s="36">
        <v>101.2</v>
      </c>
      <c r="BT7" s="36">
        <v>99.95</v>
      </c>
      <c r="BU7" s="36">
        <v>52.89</v>
      </c>
      <c r="BV7" s="36">
        <v>51.73</v>
      </c>
      <c r="BW7" s="36">
        <v>53.01</v>
      </c>
      <c r="BX7" s="36">
        <v>66.56</v>
      </c>
      <c r="BY7" s="36">
        <v>66.22</v>
      </c>
      <c r="BZ7" s="36">
        <v>64.73</v>
      </c>
      <c r="CA7" s="36">
        <v>188.4</v>
      </c>
      <c r="CB7" s="36">
        <v>188.42</v>
      </c>
      <c r="CC7" s="36">
        <v>187.53</v>
      </c>
      <c r="CD7" s="36">
        <v>140.28</v>
      </c>
      <c r="CE7" s="36">
        <v>143.47</v>
      </c>
      <c r="CF7" s="36">
        <v>300.52</v>
      </c>
      <c r="CG7" s="36">
        <v>310.47000000000003</v>
      </c>
      <c r="CH7" s="36">
        <v>299.39</v>
      </c>
      <c r="CI7" s="36">
        <v>244.29</v>
      </c>
      <c r="CJ7" s="36">
        <v>246.72</v>
      </c>
      <c r="CK7" s="36">
        <v>250.25</v>
      </c>
      <c r="CL7" s="36">
        <v>31.56</v>
      </c>
      <c r="CM7" s="36">
        <v>30.39</v>
      </c>
      <c r="CN7" s="36">
        <v>30.73</v>
      </c>
      <c r="CO7" s="36">
        <v>30.53</v>
      </c>
      <c r="CP7" s="36">
        <v>21.4</v>
      </c>
      <c r="CQ7" s="36">
        <v>36.799999999999997</v>
      </c>
      <c r="CR7" s="36">
        <v>36.67</v>
      </c>
      <c r="CS7" s="36">
        <v>36.200000000000003</v>
      </c>
      <c r="CT7" s="36">
        <v>43.58</v>
      </c>
      <c r="CU7" s="36">
        <v>41.35</v>
      </c>
      <c r="CV7" s="36">
        <v>40.31</v>
      </c>
      <c r="CW7" s="36">
        <v>90.74</v>
      </c>
      <c r="CX7" s="36">
        <v>91.39</v>
      </c>
      <c r="CY7" s="36">
        <v>91.91</v>
      </c>
      <c r="CZ7" s="36">
        <v>92.61</v>
      </c>
      <c r="DA7" s="36">
        <v>92.61</v>
      </c>
      <c r="DB7" s="36">
        <v>71.62</v>
      </c>
      <c r="DC7" s="36">
        <v>71.239999999999995</v>
      </c>
      <c r="DD7" s="36">
        <v>71.069999999999993</v>
      </c>
      <c r="DE7" s="36">
        <v>82.35</v>
      </c>
      <c r="DF7" s="36">
        <v>82.9</v>
      </c>
      <c r="DG7" s="36">
        <v>81.28</v>
      </c>
      <c r="DH7" s="36">
        <v>3.1</v>
      </c>
      <c r="DI7" s="36">
        <v>6.34</v>
      </c>
      <c r="DJ7" s="36">
        <v>9.5</v>
      </c>
      <c r="DK7" s="36">
        <v>12.6</v>
      </c>
      <c r="DL7" s="36">
        <v>21.85</v>
      </c>
      <c r="DM7" s="36">
        <v>7.58</v>
      </c>
      <c r="DN7" s="36">
        <v>6.5</v>
      </c>
      <c r="DO7" s="36">
        <v>6.66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0.05</v>
      </c>
      <c r="EJ7" s="36">
        <v>0.05</v>
      </c>
      <c r="EK7" s="36">
        <v>7.0000000000000007E-2</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2017-02-14T04:09:38Z</cp:lastPrinted>
  <dcterms:created xsi:type="dcterms:W3CDTF">2017-02-08T02:39:32Z</dcterms:created>
  <dcterms:modified xsi:type="dcterms:W3CDTF">2017-02-14T04:19:12Z</dcterms:modified>
  <cp:category/>
</cp:coreProperties>
</file>