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AD10" i="4" s="1"/>
  <c r="P6" i="5"/>
  <c r="O6" i="5"/>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W10" i="4"/>
  <c r="P10" i="4"/>
  <c r="BB8" i="4"/>
  <c r="AT8" i="4"/>
  <c r="W8" i="4"/>
  <c r="P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<sst xmlns="http://schemas.openxmlformats.org/spreadsheetml/2006/main" count="220" uniqueCount="110">
  <si>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</si>
  <si>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</si>
  <si>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</si>
  <si>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</si>
  <si>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</si>
  <si>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</si>
  <si>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</si>
  <si>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</si>
  <si>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</si>
  <si>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</si>
  <si>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</si>
  <si>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</si>
  <si>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</si>
  <si>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</si>
  <si>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</si>
  <si>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</si>
  <si>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</si>
  <si>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</si>
  <si>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</si>
  <si>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</si>
  <si>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</si>
  <si>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</si>
  <si>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</si>
  <si>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</si>
  <si>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</si>
  <si>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</si>
  <si>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</si>
  <si>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</si>
  <si>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</si>
  <si>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</si>
  <si>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</si>
  <si>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</si>
  <si>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</si>
  <si>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</si>
  <si>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</si>
  <si>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</si>
  <si>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</si>
  <si>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</si>
  <si>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</si>
  <si>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</si>
  <si>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</si>
  <si>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</si>
  <si>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</si>
  <si>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</si>
  <si>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</si>
  <si>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</si>
  <si>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</si>
  <si>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</si>
  <si>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</si>
  <si>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</si>
  <si>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</si>
  <si>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</si>
  <si>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</si>
  <si>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</si>
  <si>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</si>
  <si>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</si>
  <si>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</si>
  <si>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</si>
  <si>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</si>
  <si>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</si>
  <si>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</si>
  <si>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</si>
  <si>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</si>
  <si>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</si>
  <si>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</si>
  <si>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</si>
  <si>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</si>
  <si>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</si>
  <si>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</si>
  <si>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</si>
  <si>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</si>
  <si>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</si>
  <si>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</si>
  <si>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</si>
  <si>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</si>
  <si>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</si>
  <si>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</si>
  <si>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</si>
  <si>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</si>
  <si>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</si>
  <si>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</si>
  <si>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</si>
  <si>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</si>
  <si>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</si>
  <si>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</si>
  <si>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</si>
  <si>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</si>
  <si>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</si>
  <si>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</si>
  <si>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</si>
  <si>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</si>
  <si>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</si>
  <si>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</si>
  <si>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</si>
  <si>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</si>
  <si>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</si>
  <si>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</si>
  <si>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</si>
  <si>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</si>
  <si>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</si>
  <si>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</si>
  <si>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</si>
  <si>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</si>
  <si>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</si>
  <si>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</si>
  <si>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</si>
  <si>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</si>
  <si>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定耐用年数を超えた管渠延長の割合を示す「管渠老朽化率」は全国及び類似団体平均を上回っています。また、当該年度に更新した管渠延長の割合を示す「管渠改善率」は全国及び類似団体平均を下回っています。このことは、管渠の老朽化対策が進んでいないことを示しています。
　処理場施設も含めた資産全体の老朽化の状況を示す「有形固定資産減価償却率」は、全国及び類似団体平均と比較して良好です。
　将来、施設の改築更新に多額の投資が必要になるものと見込んでいます。</t>
    <rPh sb="1" eb="3">
      <t>ホウテイ</t>
    </rPh>
    <rPh sb="3" eb="5">
      <t>タイヨウ</t>
    </rPh>
    <rPh sb="5" eb="7">
      <t>ネンスウ</t>
    </rPh>
    <rPh sb="8" eb="9">
      <t>コ</t>
    </rPh>
    <rPh sb="11" eb="13">
      <t>カンキョ</t>
    </rPh>
    <rPh sb="13" eb="15">
      <t>エンチョウ</t>
    </rPh>
    <rPh sb="16" eb="18">
      <t>ワリアイ</t>
    </rPh>
    <rPh sb="19" eb="20">
      <t>シメ</t>
    </rPh>
    <rPh sb="22" eb="24">
      <t>カンキョ</t>
    </rPh>
    <rPh sb="24" eb="27">
      <t>ロウキュウカ</t>
    </rPh>
    <rPh sb="27" eb="28">
      <t>リツ</t>
    </rPh>
    <rPh sb="30" eb="32">
      <t>ゼンコク</t>
    </rPh>
    <rPh sb="32" eb="33">
      <t>オヨ</t>
    </rPh>
    <rPh sb="34" eb="36">
      <t>ルイジ</t>
    </rPh>
    <rPh sb="36" eb="38">
      <t>ダンタイ</t>
    </rPh>
    <rPh sb="38" eb="40">
      <t>ヘイキン</t>
    </rPh>
    <rPh sb="41" eb="43">
      <t>ウワマワ</t>
    </rPh>
    <rPh sb="79" eb="81">
      <t>ゼンコク</t>
    </rPh>
    <rPh sb="81" eb="82">
      <t>オヨ</t>
    </rPh>
    <rPh sb="83" eb="85">
      <t>ルイジ</t>
    </rPh>
    <rPh sb="85" eb="87">
      <t>ダンタイ</t>
    </rPh>
    <rPh sb="87" eb="89">
      <t>ヘイキン</t>
    </rPh>
    <rPh sb="90" eb="92">
      <t>シタマワ</t>
    </rPh>
    <rPh sb="104" eb="106">
      <t>カンキョ</t>
    </rPh>
    <rPh sb="107" eb="110">
      <t>ロウキュウカ</t>
    </rPh>
    <rPh sb="110" eb="112">
      <t>タイサク</t>
    </rPh>
    <rPh sb="113" eb="114">
      <t>スス</t>
    </rPh>
    <rPh sb="122" eb="123">
      <t>シメ</t>
    </rPh>
    <phoneticPr fontId="4"/>
  </si>
  <si>
    <t>　「経費回収率」及び「汚水処理原価」が全国及び類似団体平均を下回っている状況にあり、徹底した経費削減と収益確保に努め、経営の効率性をより一層高める必要があります。また、今後は管渠老朽化対策に加えて施設の改築更新に多額の投資が必要になることから、下水道事業の経営環境は予断を許さない状況にあります。
　今後、下水道事業経営戦略に基づき、健全経営に努めます。</t>
    <rPh sb="2" eb="4">
      <t>ケイヒ</t>
    </rPh>
    <rPh sb="4" eb="6">
      <t>カイシュウ</t>
    </rPh>
    <rPh sb="6" eb="7">
      <t>リツ</t>
    </rPh>
    <rPh sb="8" eb="9">
      <t>オヨ</t>
    </rPh>
    <rPh sb="11" eb="13">
      <t>オスイ</t>
    </rPh>
    <rPh sb="13" eb="15">
      <t>ショリ</t>
    </rPh>
    <rPh sb="15" eb="17">
      <t>ゲンカ</t>
    </rPh>
    <rPh sb="19" eb="21">
      <t>ゼンコク</t>
    </rPh>
    <rPh sb="21" eb="22">
      <t>オヨ</t>
    </rPh>
    <rPh sb="23" eb="25">
      <t>ルイジ</t>
    </rPh>
    <rPh sb="25" eb="27">
      <t>ダンタイ</t>
    </rPh>
    <rPh sb="27" eb="29">
      <t>ヘイキン</t>
    </rPh>
    <rPh sb="30" eb="32">
      <t>シタマワ</t>
    </rPh>
    <rPh sb="36" eb="38">
      <t>ジョウキョウ</t>
    </rPh>
    <rPh sb="42" eb="44">
      <t>テッテイ</t>
    </rPh>
    <rPh sb="46" eb="48">
      <t>ケイヒ</t>
    </rPh>
    <rPh sb="48" eb="50">
      <t>サクゲン</t>
    </rPh>
    <rPh sb="51" eb="53">
      <t>シュウエキ</t>
    </rPh>
    <rPh sb="53" eb="55">
      <t>カクホ</t>
    </rPh>
    <rPh sb="56" eb="57">
      <t>ツト</t>
    </rPh>
    <rPh sb="59" eb="61">
      <t>ケイエイ</t>
    </rPh>
    <rPh sb="62" eb="65">
      <t>コウリツセイ</t>
    </rPh>
    <rPh sb="68" eb="70">
      <t>イッソウ</t>
    </rPh>
    <rPh sb="70" eb="71">
      <t>タカ</t>
    </rPh>
    <rPh sb="73" eb="75">
      <t>ヒツヨウ</t>
    </rPh>
    <rPh sb="84" eb="86">
      <t>コンゴ</t>
    </rPh>
    <rPh sb="87" eb="89">
      <t>カンキョ</t>
    </rPh>
    <rPh sb="89" eb="92">
      <t>ロウキュウカ</t>
    </rPh>
    <rPh sb="92" eb="94">
      <t>タイサク</t>
    </rPh>
    <rPh sb="95" eb="96">
      <t>クワ</t>
    </rPh>
    <rPh sb="122" eb="125">
      <t>ゲスイドウ</t>
    </rPh>
    <rPh sb="125" eb="127">
      <t>ジギョウ</t>
    </rPh>
    <rPh sb="128" eb="130">
      <t>ケイエイ</t>
    </rPh>
    <rPh sb="130" eb="132">
      <t>カンキョウ</t>
    </rPh>
    <phoneticPr fontId="4"/>
  </si>
  <si>
    <t>　料金収入や一般会計からの繰入金等の収益をもって、維持管理費や支払利息等の費用をどの程度賄えているかを示す「経常収支比率」や、営業収益に対する累積欠損金の状況を示す「累積欠損金比率」はおおむね良好ですが、これは一般会計からの繰入れを行っていることによります。
　また、姫路市は処理区域が広く管渠延長も長いため、使用料で回収すべき経費をどの程度使用料で賄えているかを示す「経費回収率」が全国及び類似団体平均を下回るとともに、有収水量１㎥あたりの汚水処理に要した費用である「汚水処理原価」が同じく全国及び類似団体平均を上回る状況にあります。
　なお、料金収入に対する企業債残高の割合で企業債残高の規模を示す「企業債残高対事業規模比率」は、類似団体平均と比較して、また、処理区域内人口のうち実際に水洗便所を設置している人口の割合を示す「水洗化率」は、全国及び類似団体平均と比較して良好です。施設設備が一日に対応可能な処理能力に対する一日平均処理水量の割合を示す「施設利用率」も、おおむね類似団体平均値に達しています。</t>
    <rPh sb="134" eb="137">
      <t>ヒメジシ</t>
    </rPh>
    <rPh sb="138" eb="140">
      <t>ショリ</t>
    </rPh>
    <rPh sb="140" eb="142">
      <t>クイキ</t>
    </rPh>
    <rPh sb="143" eb="144">
      <t>ヒロ</t>
    </rPh>
    <rPh sb="145" eb="147">
      <t>カンキョ</t>
    </rPh>
    <rPh sb="147" eb="149">
      <t>エンチョウ</t>
    </rPh>
    <rPh sb="150" eb="151">
      <t>ナガ</t>
    </rPh>
    <rPh sb="192" eb="194">
      <t>ゼンコク</t>
    </rPh>
    <rPh sb="194" eb="195">
      <t>オヨ</t>
    </rPh>
    <rPh sb="196" eb="198">
      <t>ルイジ</t>
    </rPh>
    <rPh sb="198" eb="200">
      <t>ダンタイ</t>
    </rPh>
    <rPh sb="200" eb="202">
      <t>ヘイキン</t>
    </rPh>
    <rPh sb="203" eb="205">
      <t>シタマワ</t>
    </rPh>
    <rPh sb="243" eb="244">
      <t>オナ</t>
    </rPh>
    <rPh sb="246" eb="248">
      <t>ゼンコク</t>
    </rPh>
    <rPh sb="248" eb="249">
      <t>オヨ</t>
    </rPh>
    <rPh sb="250" eb="252">
      <t>ルイジ</t>
    </rPh>
    <rPh sb="252" eb="254">
      <t>ダンタイ</t>
    </rPh>
    <rPh sb="254" eb="256">
      <t>ヘイキン</t>
    </rPh>
    <rPh sb="257" eb="259">
      <t>ウワマワ</t>
    </rPh>
    <rPh sb="260" eb="262">
      <t>ジョウキョウ</t>
    </rPh>
    <rPh sb="317" eb="319">
      <t>ルイジ</t>
    </rPh>
    <rPh sb="319" eb="321">
      <t>ダンタイ</t>
    </rPh>
    <rPh sb="321" eb="323">
      <t>ヘイキン</t>
    </rPh>
    <rPh sb="324" eb="326">
      <t>ヒカク</t>
    </rPh>
    <rPh sb="372" eb="374">
      <t>ゼンコク</t>
    </rPh>
    <rPh sb="374" eb="375">
      <t>オヨ</t>
    </rPh>
    <rPh sb="376" eb="378">
      <t>ルイジ</t>
    </rPh>
    <rPh sb="378" eb="380">
      <t>ダンタイ</t>
    </rPh>
    <rPh sb="380" eb="382">
      <t>ヘイキン</t>
    </rPh>
    <rPh sb="383" eb="385">
      <t>ヒカク</t>
    </rPh>
    <rPh sb="387" eb="389">
      <t>リョウコウ</t>
    </rPh>
    <rPh sb="446" eb="447">
      <t>チ</t>
    </rPh>
    <rPh sb="448" eb="449">
      <t>タッ</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</si>
</sst>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0.01</c:v>
                </c:pt>
                <c:pt idx="1">
                  <c:v>0</c:v>
                </c:pt>
                <c:pt idx="2" formatCode="#,##0.00;&quot;△&quot;#,##0.00;&quot;-&quot;">
                  <c:v>0.02</c:v>
                </c:pt>
                <c:pt idx="3" formatCode="#,##0.00;&quot;△&quot;#,##0.00;&quot;-&quot;">
                  <c:v>0.03</c:v>
                </c:pt>
                <c:pt idx="4" formatCode="#,##0.00;&quot;△&quot;#,##0.00;&quot;-&quot;">
                  <c:v>0.05</c:v>
                </c:pt>
              </c:numCache>
            </c:numRef>
          </c:val>
        </c:ser>
        <c:dLbls>
          <c:showLegendKey val="0"/>
          <c:showVal val="0"/>
          <c:showCatName val="0"/>
          <c:showSerName val="0"/>
          <c:showPercent val="0"/>
          <c:showBubbleSize val="0"/>
        </c:dLbls>
        <c:gapWidth val="150"/>
        <c:axId val="57749504"/>
        <c:axId val="577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57749504"/>
        <c:axId val="57751424"/>
      </c:lineChart>
      <c:dateAx>
        <c:axId val="57749504"/>
        <c:scaling>
          <c:orientation val="minMax"/>
        </c:scaling>
        <c:delete val="1"/>
        <c:axPos val="b"/>
        <c:numFmt formatCode="ge" sourceLinked="1"/>
        <c:majorTickMark val="none"/>
        <c:minorTickMark val="none"/>
        <c:tickLblPos val="none"/>
        <c:crossAx val="57751424"/>
        <c:crosses val="autoZero"/>
        <c:auto val="1"/>
        <c:lblOffset val="100"/>
        <c:baseTimeUnit val="years"/>
      </c:dateAx>
      <c:valAx>
        <c:axId val="577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65.069999999999993</c:v>
                </c:pt>
                <c:pt idx="1">
                  <c:v>67.88</c:v>
                </c:pt>
                <c:pt idx="2">
                  <c:v>64.849999999999994</c:v>
                </c:pt>
                <c:pt idx="3">
                  <c:v>65.37</c:v>
                </c:pt>
                <c:pt idx="4">
                  <c:v>65.069999999999993</c:v>
                </c:pt>
              </c:numCache>
            </c:numRef>
          </c:val>
        </c:ser>
        <c:dLbls>
          <c:showLegendKey val="0"/>
          <c:showVal val="0"/>
          <c:showCatName val="0"/>
          <c:showSerName val="0"/>
          <c:showPercent val="0"/>
          <c:showBubbleSize val="0"/>
        </c:dLbls>
        <c:gapWidth val="150"/>
        <c:axId val="102433152"/>
        <c:axId val="1024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102433152"/>
        <c:axId val="102435072"/>
      </c:lineChart>
      <c:dateAx>
        <c:axId val="102433152"/>
        <c:scaling>
          <c:orientation val="minMax"/>
        </c:scaling>
        <c:delete val="1"/>
        <c:axPos val="b"/>
        <c:numFmt formatCode="ge" sourceLinked="1"/>
        <c:majorTickMark val="none"/>
        <c:minorTickMark val="none"/>
        <c:tickLblPos val="none"/>
        <c:crossAx val="102435072"/>
        <c:crosses val="autoZero"/>
        <c:auto val="1"/>
        <c:lblOffset val="100"/>
        <c:baseTimeUnit val="years"/>
      </c:dateAx>
      <c:valAx>
        <c:axId val="1024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96.28</c:v>
                </c:pt>
                <c:pt idx="1">
                  <c:v>96.35</c:v>
                </c:pt>
                <c:pt idx="2">
                  <c:v>96.88</c:v>
                </c:pt>
                <c:pt idx="3">
                  <c:v>97.26</c:v>
                </c:pt>
                <c:pt idx="4">
                  <c:v>97.38</c:v>
                </c:pt>
              </c:numCache>
            </c:numRef>
          </c:val>
        </c:ser>
        <c:dLbls>
          <c:showLegendKey val="0"/>
          <c:showVal val="0"/>
          <c:showCatName val="0"/>
          <c:showSerName val="0"/>
          <c:showPercent val="0"/>
          <c:showBubbleSize val="0"/>
        </c:dLbls>
        <c:gapWidth val="150"/>
        <c:axId val="102481920"/>
        <c:axId val="1024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102481920"/>
        <c:axId val="102483840"/>
      </c:lineChart>
      <c:dateAx>
        <c:axId val="102481920"/>
        <c:scaling>
          <c:orientation val="minMax"/>
        </c:scaling>
        <c:delete val="1"/>
        <c:axPos val="b"/>
        <c:numFmt formatCode="ge" sourceLinked="1"/>
        <c:majorTickMark val="none"/>
        <c:minorTickMark val="none"/>
        <c:tickLblPos val="none"/>
        <c:crossAx val="102483840"/>
        <c:crosses val="autoZero"/>
        <c:auto val="1"/>
        <c:lblOffset val="100"/>
        <c:baseTimeUnit val="years"/>
      </c:dateAx>
      <c:valAx>
        <c:axId val="1024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100.62</c:v>
                </c:pt>
                <c:pt idx="1">
                  <c:v>100.13</c:v>
                </c:pt>
                <c:pt idx="2">
                  <c:v>99.46</c:v>
                </c:pt>
                <c:pt idx="3">
                  <c:v>100.26</c:v>
                </c:pt>
                <c:pt idx="4">
                  <c:v>99.99</c:v>
                </c:pt>
              </c:numCache>
            </c:numRef>
          </c:val>
        </c:ser>
        <c:dLbls>
          <c:showLegendKey val="0"/>
          <c:showVal val="0"/>
          <c:showCatName val="0"/>
          <c:showSerName val="0"/>
          <c:showPercent val="0"/>
          <c:showBubbleSize val="0"/>
        </c:dLbls>
        <c:gapWidth val="150"/>
        <c:axId val="57777536"/>
        <c:axId val="578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104.92</c:v>
                </c:pt>
                <c:pt idx="1">
                  <c:v>104.17</c:v>
                </c:pt>
                <c:pt idx="2">
                  <c:v>105.07</c:v>
                </c:pt>
                <c:pt idx="3">
                  <c:v>108.53</c:v>
                </c:pt>
                <c:pt idx="4">
                  <c:v>108.52</c:v>
                </c:pt>
              </c:numCache>
            </c:numRef>
          </c:val>
          <c:smooth val="0"/>
        </c:ser>
        <c:dLbls>
          <c:showLegendKey val="0"/>
          <c:showVal val="0"/>
          <c:showCatName val="0"/>
          <c:showSerName val="0"/>
          <c:showPercent val="0"/>
          <c:showBubbleSize val="0"/>
        </c:dLbls>
        <c:marker val="1"/>
        <c:smooth val="0"/>
        <c:axId val="57777536"/>
        <c:axId val="57800192"/>
      </c:lineChart>
      <c:dateAx>
        <c:axId val="57777536"/>
        <c:scaling>
          <c:orientation val="minMax"/>
        </c:scaling>
        <c:delete val="1"/>
        <c:axPos val="b"/>
        <c:numFmt formatCode="ge" sourceLinked="1"/>
        <c:majorTickMark val="none"/>
        <c:minorTickMark val="none"/>
        <c:tickLblPos val="none"/>
        <c:crossAx val="57800192"/>
        <c:crosses val="autoZero"/>
        <c:auto val="1"/>
        <c:lblOffset val="100"/>
        <c:baseTimeUnit val="years"/>
      </c:dateAx>
      <c:valAx>
        <c:axId val="578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3.39</c:v>
                </c:pt>
                <c:pt idx="1">
                  <c:v>6.68</c:v>
                </c:pt>
                <c:pt idx="2">
                  <c:v>9.81</c:v>
                </c:pt>
                <c:pt idx="3">
                  <c:v>12.79</c:v>
                </c:pt>
                <c:pt idx="4">
                  <c:v>15.74</c:v>
                </c:pt>
              </c:numCache>
            </c:numRef>
          </c:val>
        </c:ser>
        <c:dLbls>
          <c:showLegendKey val="0"/>
          <c:showVal val="0"/>
          <c:showCatName val="0"/>
          <c:showSerName val="0"/>
          <c:showPercent val="0"/>
          <c:showBubbleSize val="0"/>
        </c:dLbls>
        <c:gapWidth val="150"/>
        <c:axId val="58031104"/>
        <c:axId val="586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16.55</c:v>
                </c:pt>
                <c:pt idx="1">
                  <c:v>16.02</c:v>
                </c:pt>
                <c:pt idx="2">
                  <c:v>16.559999999999999</c:v>
                </c:pt>
                <c:pt idx="3">
                  <c:v>28.35</c:v>
                </c:pt>
                <c:pt idx="4">
                  <c:v>27.96</c:v>
                </c:pt>
              </c:numCache>
            </c:numRef>
          </c:val>
          <c:smooth val="0"/>
        </c:ser>
        <c:dLbls>
          <c:showLegendKey val="0"/>
          <c:showVal val="0"/>
          <c:showCatName val="0"/>
          <c:showSerName val="0"/>
          <c:showPercent val="0"/>
          <c:showBubbleSize val="0"/>
        </c:dLbls>
        <c:marker val="1"/>
        <c:smooth val="0"/>
        <c:axId val="58031104"/>
        <c:axId val="58659968"/>
      </c:lineChart>
      <c:dateAx>
        <c:axId val="58031104"/>
        <c:scaling>
          <c:orientation val="minMax"/>
        </c:scaling>
        <c:delete val="1"/>
        <c:axPos val="b"/>
        <c:numFmt formatCode="ge" sourceLinked="1"/>
        <c:majorTickMark val="none"/>
        <c:minorTickMark val="none"/>
        <c:tickLblPos val="none"/>
        <c:crossAx val="58659968"/>
        <c:crosses val="autoZero"/>
        <c:auto val="1"/>
        <c:lblOffset val="100"/>
        <c:baseTimeUnit val="years"/>
      </c:dateAx>
      <c:valAx>
        <c:axId val="586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4.03</c:v>
                </c:pt>
                <c:pt idx="1">
                  <c:v>4.43</c:v>
                </c:pt>
                <c:pt idx="2">
                  <c:v>4.42</c:v>
                </c:pt>
                <c:pt idx="3">
                  <c:v>4.49</c:v>
                </c:pt>
                <c:pt idx="4">
                  <c:v>4.6900000000000004</c:v>
                </c:pt>
              </c:numCache>
            </c:numRef>
          </c:val>
        </c:ser>
        <c:dLbls>
          <c:showLegendKey val="0"/>
          <c:showVal val="0"/>
          <c:showCatName val="0"/>
          <c:showSerName val="0"/>
          <c:showPercent val="0"/>
          <c:showBubbleSize val="0"/>
        </c:dLbls>
        <c:gapWidth val="150"/>
        <c:axId val="58694272"/>
        <c:axId val="587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c:v>
                </c:pt>
                <c:pt idx="1">
                  <c:v>2.68</c:v>
                </c:pt>
                <c:pt idx="2">
                  <c:v>2.82</c:v>
                </c:pt>
                <c:pt idx="3">
                  <c:v>3.05</c:v>
                </c:pt>
                <c:pt idx="4">
                  <c:v>3.4</c:v>
                </c:pt>
              </c:numCache>
            </c:numRef>
          </c:val>
          <c:smooth val="0"/>
        </c:ser>
        <c:dLbls>
          <c:showLegendKey val="0"/>
          <c:showVal val="0"/>
          <c:showCatName val="0"/>
          <c:showSerName val="0"/>
          <c:showPercent val="0"/>
          <c:showBubbleSize val="0"/>
        </c:dLbls>
        <c:marker val="1"/>
        <c:smooth val="0"/>
        <c:axId val="58694272"/>
        <c:axId val="58700544"/>
      </c:lineChart>
      <c:dateAx>
        <c:axId val="58694272"/>
        <c:scaling>
          <c:orientation val="minMax"/>
        </c:scaling>
        <c:delete val="1"/>
        <c:axPos val="b"/>
        <c:numFmt formatCode="ge" sourceLinked="1"/>
        <c:majorTickMark val="none"/>
        <c:minorTickMark val="none"/>
        <c:tickLblPos val="none"/>
        <c:crossAx val="58700544"/>
        <c:crosses val="autoZero"/>
        <c:auto val="1"/>
        <c:lblOffset val="100"/>
        <c:baseTimeUnit val="years"/>
      </c:dateAx>
      <c:valAx>
        <c:axId val="587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0.4</c:v>
                </c:pt>
                <c:pt idx="1">
                  <c:v>0.4</c:v>
                </c:pt>
                <c:pt idx="2">
                  <c:v>0.4</c:v>
                </c:pt>
                <c:pt idx="3" formatCode="#,##0.00;&quot;△&quot;#,##0.00">
                  <c:v>0</c:v>
                </c:pt>
                <c:pt idx="4">
                  <c:v>0.43</c:v>
                </c:pt>
              </c:numCache>
            </c:numRef>
          </c:val>
        </c:ser>
        <c:dLbls>
          <c:showLegendKey val="0"/>
          <c:showVal val="0"/>
          <c:showCatName val="0"/>
          <c:showSerName val="0"/>
          <c:showPercent val="0"/>
          <c:showBubbleSize val="0"/>
        </c:dLbls>
        <c:gapWidth val="150"/>
        <c:axId val="78471552"/>
        <c:axId val="784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23.04</c:v>
                </c:pt>
                <c:pt idx="1">
                  <c:v>19.97</c:v>
                </c:pt>
                <c:pt idx="2">
                  <c:v>23.32</c:v>
                </c:pt>
                <c:pt idx="3">
                  <c:v>4.72</c:v>
                </c:pt>
                <c:pt idx="4">
                  <c:v>4.87</c:v>
                </c:pt>
              </c:numCache>
            </c:numRef>
          </c:val>
          <c:smooth val="0"/>
        </c:ser>
        <c:dLbls>
          <c:showLegendKey val="0"/>
          <c:showVal val="0"/>
          <c:showCatName val="0"/>
          <c:showSerName val="0"/>
          <c:showPercent val="0"/>
          <c:showBubbleSize val="0"/>
        </c:dLbls>
        <c:marker val="1"/>
        <c:smooth val="0"/>
        <c:axId val="78471552"/>
        <c:axId val="78473472"/>
      </c:lineChart>
      <c:dateAx>
        <c:axId val="78471552"/>
        <c:scaling>
          <c:orientation val="minMax"/>
        </c:scaling>
        <c:delete val="1"/>
        <c:axPos val="b"/>
        <c:numFmt formatCode="ge" sourceLinked="1"/>
        <c:majorTickMark val="none"/>
        <c:minorTickMark val="none"/>
        <c:tickLblPos val="none"/>
        <c:crossAx val="78473472"/>
        <c:crosses val="autoZero"/>
        <c:auto val="1"/>
        <c:lblOffset val="100"/>
        <c:baseTimeUnit val="years"/>
      </c:dateAx>
      <c:valAx>
        <c:axId val="784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112.05</c:v>
                </c:pt>
                <c:pt idx="1">
                  <c:v>108.54</c:v>
                </c:pt>
                <c:pt idx="2">
                  <c:v>110.92</c:v>
                </c:pt>
                <c:pt idx="3">
                  <c:v>16.190000000000001</c:v>
                </c:pt>
                <c:pt idx="4">
                  <c:v>15.68</c:v>
                </c:pt>
              </c:numCache>
            </c:numRef>
          </c:val>
        </c:ser>
        <c:dLbls>
          <c:showLegendKey val="0"/>
          <c:showVal val="0"/>
          <c:showCatName val="0"/>
          <c:showSerName val="0"/>
          <c:showPercent val="0"/>
          <c:showBubbleSize val="0"/>
        </c:dLbls>
        <c:gapWidth val="150"/>
        <c:axId val="78508416"/>
        <c:axId val="7851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150.22999999999999</c:v>
                </c:pt>
                <c:pt idx="1">
                  <c:v>152.78</c:v>
                </c:pt>
                <c:pt idx="2">
                  <c:v>179.3</c:v>
                </c:pt>
                <c:pt idx="3">
                  <c:v>45.99</c:v>
                </c:pt>
                <c:pt idx="4">
                  <c:v>47.32</c:v>
                </c:pt>
              </c:numCache>
            </c:numRef>
          </c:val>
          <c:smooth val="0"/>
        </c:ser>
        <c:dLbls>
          <c:showLegendKey val="0"/>
          <c:showVal val="0"/>
          <c:showCatName val="0"/>
          <c:showSerName val="0"/>
          <c:showPercent val="0"/>
          <c:showBubbleSize val="0"/>
        </c:dLbls>
        <c:marker val="1"/>
        <c:smooth val="0"/>
        <c:axId val="78508416"/>
        <c:axId val="78510336"/>
      </c:lineChart>
      <c:dateAx>
        <c:axId val="78508416"/>
        <c:scaling>
          <c:orientation val="minMax"/>
        </c:scaling>
        <c:delete val="1"/>
        <c:axPos val="b"/>
        <c:numFmt formatCode="ge" sourceLinked="1"/>
        <c:majorTickMark val="none"/>
        <c:minorTickMark val="none"/>
        <c:tickLblPos val="none"/>
        <c:crossAx val="78510336"/>
        <c:crosses val="autoZero"/>
        <c:auto val="1"/>
        <c:lblOffset val="100"/>
        <c:baseTimeUnit val="years"/>
      </c:dateAx>
      <c:valAx>
        <c:axId val="785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1053.49</c:v>
                </c:pt>
                <c:pt idx="1">
                  <c:v>1008.4</c:v>
                </c:pt>
                <c:pt idx="2">
                  <c:v>970.88</c:v>
                </c:pt>
                <c:pt idx="3">
                  <c:v>909.69</c:v>
                </c:pt>
                <c:pt idx="4">
                  <c:v>864.24</c:v>
                </c:pt>
              </c:numCache>
            </c:numRef>
          </c:val>
        </c:ser>
        <c:dLbls>
          <c:showLegendKey val="0"/>
          <c:showVal val="0"/>
          <c:showCatName val="0"/>
          <c:showSerName val="0"/>
          <c:showPercent val="0"/>
          <c:showBubbleSize val="0"/>
        </c:dLbls>
        <c:gapWidth val="150"/>
        <c:axId val="102322176"/>
        <c:axId val="1023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102322176"/>
        <c:axId val="102324096"/>
      </c:lineChart>
      <c:dateAx>
        <c:axId val="102322176"/>
        <c:scaling>
          <c:orientation val="minMax"/>
        </c:scaling>
        <c:delete val="1"/>
        <c:axPos val="b"/>
        <c:numFmt formatCode="ge" sourceLinked="1"/>
        <c:majorTickMark val="none"/>
        <c:minorTickMark val="none"/>
        <c:tickLblPos val="none"/>
        <c:crossAx val="102324096"/>
        <c:crosses val="autoZero"/>
        <c:auto val="1"/>
        <c:lblOffset val="100"/>
        <c:baseTimeUnit val="years"/>
      </c:dateAx>
      <c:valAx>
        <c:axId val="1023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66.5</c:v>
                </c:pt>
                <c:pt idx="1">
                  <c:v>65.36</c:v>
                </c:pt>
                <c:pt idx="2">
                  <c:v>65.22</c:v>
                </c:pt>
                <c:pt idx="3">
                  <c:v>78.63</c:v>
                </c:pt>
                <c:pt idx="4">
                  <c:v>75.94</c:v>
                </c:pt>
              </c:numCache>
            </c:numRef>
          </c:val>
        </c:ser>
        <c:dLbls>
          <c:showLegendKey val="0"/>
          <c:showVal val="0"/>
          <c:showCatName val="0"/>
          <c:showSerName val="0"/>
          <c:showPercent val="0"/>
          <c:showBubbleSize val="0"/>
        </c:dLbls>
        <c:gapWidth val="150"/>
        <c:axId val="102362496"/>
        <c:axId val="1023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102362496"/>
        <c:axId val="102364672"/>
      </c:lineChart>
      <c:dateAx>
        <c:axId val="102362496"/>
        <c:scaling>
          <c:orientation val="minMax"/>
        </c:scaling>
        <c:delete val="1"/>
        <c:axPos val="b"/>
        <c:numFmt formatCode="ge" sourceLinked="1"/>
        <c:majorTickMark val="none"/>
        <c:minorTickMark val="none"/>
        <c:tickLblPos val="none"/>
        <c:crossAx val="102364672"/>
        <c:crosses val="autoZero"/>
        <c:auto val="1"/>
        <c:lblOffset val="100"/>
        <c:baseTimeUnit val="years"/>
      </c:dateAx>
      <c:valAx>
        <c:axId val="1023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229.15</c:v>
                </c:pt>
                <c:pt idx="1">
                  <c:v>233.25</c:v>
                </c:pt>
                <c:pt idx="2">
                  <c:v>233.72</c:v>
                </c:pt>
                <c:pt idx="3">
                  <c:v>192.95</c:v>
                </c:pt>
                <c:pt idx="4">
                  <c:v>200.33</c:v>
                </c:pt>
              </c:numCache>
            </c:numRef>
          </c:val>
        </c:ser>
        <c:dLbls>
          <c:showLegendKey val="0"/>
          <c:showVal val="0"/>
          <c:showCatName val="0"/>
          <c:showSerName val="0"/>
          <c:showPercent val="0"/>
          <c:showBubbleSize val="0"/>
        </c:dLbls>
        <c:gapWidth val="150"/>
        <c:axId val="102396672"/>
        <c:axId val="1023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102396672"/>
        <c:axId val="102398592"/>
      </c:lineChart>
      <c:dateAx>
        <c:axId val="102396672"/>
        <c:scaling>
          <c:orientation val="minMax"/>
        </c:scaling>
        <c:delete val="1"/>
        <c:axPos val="b"/>
        <c:numFmt formatCode="ge" sourceLinked="1"/>
        <c:majorTickMark val="none"/>
        <c:minorTickMark val="none"/>
        <c:tickLblPos val="none"/>
        <c:crossAx val="102398592"/>
        <c:crosses val="autoZero"/>
        <c:auto val="1"/>
        <c:lblOffset val="100"/>
        <c:baseTimeUnit val="years"/>
      </c:dateAx>
      <c:valAx>
        <c:axId val="1023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姫路市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541497</v>
      </c>
      <c r="AM8" s="64"/>
      <c r="AN8" s="64"/>
      <c r="AO8" s="64"/>
      <c r="AP8" s="64"/>
      <c r="AQ8" s="64"/>
      <c r="AR8" s="64"/>
      <c r="AS8" s="64"/>
      <c r="AT8" s="63">
        <f>データ!S6</f>
        <v>534.47</v>
      </c>
      <c r="AU8" s="63"/>
      <c r="AV8" s="63"/>
      <c r="AW8" s="63"/>
      <c r="AX8" s="63"/>
      <c r="AY8" s="63"/>
      <c r="AZ8" s="63"/>
      <c r="BA8" s="63"/>
      <c r="BB8" s="63">
        <f>データ!T6</f>
        <v>1013.15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52.29</v>
      </c>
      <c r="J10" s="63"/>
      <c r="K10" s="63"/>
      <c r="L10" s="63"/>
      <c r="M10" s="63"/>
      <c r="N10" s="63"/>
      <c r="O10" s="63"/>
      <c r="P10" s="63">
        <f>データ!O6</f>
        <v>89.52</v>
      </c>
      <c r="Q10" s="63"/>
      <c r="R10" s="63"/>
      <c r="S10" s="63"/>
      <c r="T10" s="63"/>
      <c r="U10" s="63"/>
      <c r="V10" s="63"/>
      <c r="W10" s="63">
        <f>データ!P6</f>
        <v>61.33</v>
      </c>
      <c r="X10" s="63"/>
      <c r="Y10" s="63"/>
      <c r="Z10" s="63"/>
      <c r="AA10" s="63"/>
      <c r="AB10" s="63"/>
      <c r="AC10" s="63"/>
      <c r="AD10" s="64">
        <f>データ!Q6</f>
        <v>2249</v>
      </c>
      <c r="AE10" s="64"/>
      <c r="AF10" s="64"/>
      <c r="AG10" s="64"/>
      <c r="AH10" s="64"/>
      <c r="AI10" s="64"/>
      <c r="AJ10" s="64"/>
      <c r="AK10" s="2"/>
      <c r="AL10" s="64">
        <f>データ!U6</f>
        <v>483722</v>
      </c>
      <c r="AM10" s="64"/>
      <c r="AN10" s="64"/>
      <c r="AO10" s="64"/>
      <c r="AP10" s="64"/>
      <c r="AQ10" s="64"/>
      <c r="AR10" s="64"/>
      <c r="AS10" s="64"/>
      <c r="AT10" s="63">
        <f>データ!V6</f>
        <v>103.81</v>
      </c>
      <c r="AU10" s="63"/>
      <c r="AV10" s="63"/>
      <c r="AW10" s="63"/>
      <c r="AX10" s="63"/>
      <c r="AY10" s="63"/>
      <c r="AZ10" s="63"/>
      <c r="BA10" s="63"/>
      <c r="BB10" s="63">
        <f>データ!W6</f>
        <v>4659.6899999999996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282014</v>
      </c>
      <c r="D6" s="31">
        <f t="shared" si="3"/>
        <v>46</v>
      </c>
      <c r="E6" s="31">
        <f t="shared" si="3"/>
        <v>17</v>
      </c>
      <c r="F6" s="31">
        <f t="shared" si="3"/>
        <v>1</v>
      </c>
      <c r="G6" s="31">
        <f t="shared" si="3"/>
        <v>0</v>
      </c>
      <c r="H6" s="31" t="str">
        <f t="shared" si="3"/>
        <v>兵庫県　姫路市</v>
      </c>
      <c r="I6" s="31" t="str">
        <f t="shared" si="3"/>
        <v>法適用</v>
      </c>
      <c r="J6" s="31" t="str">
        <f t="shared" si="3"/>
        <v>下水道事業</v>
      </c>
      <c r="K6" s="31" t="str">
        <f t="shared" si="3"/>
        <v>公共下水道</v>
      </c>
      <c r="L6" s="31" t="str">
        <f t="shared" si="3"/>
        <v>Ad</v>
      </c>
      <c r="M6" s="32" t="str">
        <f t="shared" si="3"/>
        <v>-</v>
      </c>
      <c r="N6" s="32">
        <f t="shared" si="3"/>
        <v>52.29</v>
      </c>
      <c r="O6" s="32">
        <f t="shared" si="3"/>
        <v>89.52</v>
      </c>
      <c r="P6" s="32">
        <f t="shared" si="3"/>
        <v>61.33</v>
      </c>
      <c r="Q6" s="32">
        <f t="shared" si="3"/>
        <v>2249</v>
      </c>
      <c r="R6" s="32">
        <f t="shared" si="3"/>
        <v>541497</v>
      </c>
      <c r="S6" s="32">
        <f t="shared" si="3"/>
        <v>534.47</v>
      </c>
      <c r="T6" s="32">
        <f t="shared" si="3"/>
        <v>1013.15</v>
      </c>
      <c r="U6" s="32">
        <f t="shared" si="3"/>
        <v>483722</v>
      </c>
      <c r="V6" s="32">
        <f t="shared" si="3"/>
        <v>103.81</v>
      </c>
      <c r="W6" s="32">
        <f t="shared" si="3"/>
        <v>4659.6899999999996</v>
      </c>
      <c r="X6" s="33">
        <f>IF(X7="",NA(),X7)</f>
        <v>100.62</v>
      </c>
      <c r="Y6" s="33">
        <f t="shared" ref="Y6:AG6" si="4">IF(Y7="",NA(),Y7)</f>
        <v>100.13</v>
      </c>
      <c r="Z6" s="33">
        <f t="shared" si="4"/>
        <v>99.46</v>
      </c>
      <c r="AA6" s="33">
        <f t="shared" si="4"/>
        <v>100.26</v>
      </c>
      <c r="AB6" s="33">
        <f t="shared" si="4"/>
        <v>99.99</v>
      </c>
      <c r="AC6" s="33">
        <f t="shared" si="4"/>
        <v>104.92</v>
      </c>
      <c r="AD6" s="33">
        <f t="shared" si="4"/>
        <v>104.17</v>
      </c>
      <c r="AE6" s="33">
        <f t="shared" si="4"/>
        <v>105.07</v>
      </c>
      <c r="AF6" s="33">
        <f t="shared" si="4"/>
        <v>108.53</v>
      </c>
      <c r="AG6" s="33">
        <f t="shared" si="4"/>
        <v>108.52</v>
      </c>
      <c r="AH6" s="32" t="str">
        <f>IF(AH7="","",IF(AH7="-","【-】","【"&amp;SUBSTITUTE(TEXT(AH7,"#,##0.00"),"-","△")&amp;"】"))</f>
        <v>【108.23】</v>
      </c>
      <c r="AI6" s="33">
        <f>IF(AI7="",NA(),AI7)</f>
        <v>0.4</v>
      </c>
      <c r="AJ6" s="33">
        <f t="shared" ref="AJ6:AR6" si="5">IF(AJ7="",NA(),AJ7)</f>
        <v>0.4</v>
      </c>
      <c r="AK6" s="33">
        <f t="shared" si="5"/>
        <v>0.4</v>
      </c>
      <c r="AL6" s="32">
        <f t="shared" si="5"/>
        <v>0</v>
      </c>
      <c r="AM6" s="33">
        <f t="shared" si="5"/>
        <v>0.43</v>
      </c>
      <c r="AN6" s="33">
        <f t="shared" si="5"/>
        <v>23.04</v>
      </c>
      <c r="AO6" s="33">
        <f t="shared" si="5"/>
        <v>19.97</v>
      </c>
      <c r="AP6" s="33">
        <f t="shared" si="5"/>
        <v>23.32</v>
      </c>
      <c r="AQ6" s="33">
        <f t="shared" si="5"/>
        <v>4.72</v>
      </c>
      <c r="AR6" s="33">
        <f t="shared" si="5"/>
        <v>4.87</v>
      </c>
      <c r="AS6" s="32" t="str">
        <f>IF(AS7="","",IF(AS7="-","【-】","【"&amp;SUBSTITUTE(TEXT(AS7,"#,##0.00"),"-","△")&amp;"】"))</f>
        <v>【4.45】</v>
      </c>
      <c r="AT6" s="33">
        <f>IF(AT7="",NA(),AT7)</f>
        <v>112.05</v>
      </c>
      <c r="AU6" s="33">
        <f t="shared" ref="AU6:BC6" si="6">IF(AU7="",NA(),AU7)</f>
        <v>108.54</v>
      </c>
      <c r="AV6" s="33">
        <f t="shared" si="6"/>
        <v>110.92</v>
      </c>
      <c r="AW6" s="33">
        <f t="shared" si="6"/>
        <v>16.190000000000001</v>
      </c>
      <c r="AX6" s="33">
        <f t="shared" si="6"/>
        <v>15.68</v>
      </c>
      <c r="AY6" s="33">
        <f t="shared" si="6"/>
        <v>150.22999999999999</v>
      </c>
      <c r="AZ6" s="33">
        <f t="shared" si="6"/>
        <v>152.78</v>
      </c>
      <c r="BA6" s="33">
        <f t="shared" si="6"/>
        <v>179.3</v>
      </c>
      <c r="BB6" s="33">
        <f t="shared" si="6"/>
        <v>45.99</v>
      </c>
      <c r="BC6" s="33">
        <f t="shared" si="6"/>
        <v>47.32</v>
      </c>
      <c r="BD6" s="32" t="str">
        <f>IF(BD7="","",IF(BD7="-","【-】","【"&amp;SUBSTITUTE(TEXT(BD7,"#,##0.00"),"-","△")&amp;"】"))</f>
        <v>【57.41】</v>
      </c>
      <c r="BE6" s="33">
        <f>IF(BE7="",NA(),BE7)</f>
        <v>1053.49</v>
      </c>
      <c r="BF6" s="33">
        <f t="shared" ref="BF6:BN6" si="7">IF(BF7="",NA(),BF7)</f>
        <v>1008.4</v>
      </c>
      <c r="BG6" s="33">
        <f t="shared" si="7"/>
        <v>970.88</v>
      </c>
      <c r="BH6" s="33">
        <f t="shared" si="7"/>
        <v>909.69</v>
      </c>
      <c r="BI6" s="33">
        <f t="shared" si="7"/>
        <v>864.24</v>
      </c>
      <c r="BJ6" s="33">
        <f t="shared" si="7"/>
        <v>978.41</v>
      </c>
      <c r="BK6" s="33">
        <f t="shared" si="7"/>
        <v>935.65</v>
      </c>
      <c r="BL6" s="33">
        <f t="shared" si="7"/>
        <v>924.44</v>
      </c>
      <c r="BM6" s="33">
        <f t="shared" si="7"/>
        <v>963.16</v>
      </c>
      <c r="BN6" s="33">
        <f t="shared" si="7"/>
        <v>1017.47</v>
      </c>
      <c r="BO6" s="32" t="str">
        <f>IF(BO7="","",IF(BO7="-","【-】","【"&amp;SUBSTITUTE(TEXT(BO7,"#,##0.00"),"-","△")&amp;"】"))</f>
        <v>【763.62】</v>
      </c>
      <c r="BP6" s="33">
        <f>IF(BP7="",NA(),BP7)</f>
        <v>66.5</v>
      </c>
      <c r="BQ6" s="33">
        <f t="shared" ref="BQ6:BY6" si="8">IF(BQ7="",NA(),BQ7)</f>
        <v>65.36</v>
      </c>
      <c r="BR6" s="33">
        <f t="shared" si="8"/>
        <v>65.22</v>
      </c>
      <c r="BS6" s="33">
        <f t="shared" si="8"/>
        <v>78.63</v>
      </c>
      <c r="BT6" s="33">
        <f t="shared" si="8"/>
        <v>75.94</v>
      </c>
      <c r="BU6" s="33">
        <f t="shared" si="8"/>
        <v>88.02</v>
      </c>
      <c r="BV6" s="33">
        <f t="shared" si="8"/>
        <v>90.14</v>
      </c>
      <c r="BW6" s="33">
        <f t="shared" si="8"/>
        <v>90.24</v>
      </c>
      <c r="BX6" s="33">
        <f t="shared" si="8"/>
        <v>94.82</v>
      </c>
      <c r="BY6" s="33">
        <f t="shared" si="8"/>
        <v>96.37</v>
      </c>
      <c r="BZ6" s="32" t="str">
        <f>IF(BZ7="","",IF(BZ7="-","【-】","【"&amp;SUBSTITUTE(TEXT(BZ7,"#,##0.00"),"-","△")&amp;"】"))</f>
        <v>【98.53】</v>
      </c>
      <c r="CA6" s="33">
        <f>IF(CA7="",NA(),CA7)</f>
        <v>229.15</v>
      </c>
      <c r="CB6" s="33">
        <f t="shared" ref="CB6:CJ6" si="9">IF(CB7="",NA(),CB7)</f>
        <v>233.25</v>
      </c>
      <c r="CC6" s="33">
        <f t="shared" si="9"/>
        <v>233.72</v>
      </c>
      <c r="CD6" s="33">
        <f t="shared" si="9"/>
        <v>192.95</v>
      </c>
      <c r="CE6" s="33">
        <f t="shared" si="9"/>
        <v>200.33</v>
      </c>
      <c r="CF6" s="33">
        <f t="shared" si="9"/>
        <v>172.91</v>
      </c>
      <c r="CG6" s="33">
        <f t="shared" si="9"/>
        <v>169.64</v>
      </c>
      <c r="CH6" s="33">
        <f t="shared" si="9"/>
        <v>170.22</v>
      </c>
      <c r="CI6" s="33">
        <f t="shared" si="9"/>
        <v>162.88</v>
      </c>
      <c r="CJ6" s="33">
        <f t="shared" si="9"/>
        <v>162.65</v>
      </c>
      <c r="CK6" s="32" t="str">
        <f>IF(CK7="","",IF(CK7="-","【-】","【"&amp;SUBSTITUTE(TEXT(CK7,"#,##0.00"),"-","△")&amp;"】"))</f>
        <v>【139.70】</v>
      </c>
      <c r="CL6" s="33">
        <f>IF(CL7="",NA(),CL7)</f>
        <v>65.069999999999993</v>
      </c>
      <c r="CM6" s="33">
        <f t="shared" ref="CM6:CU6" si="10">IF(CM7="",NA(),CM7)</f>
        <v>67.88</v>
      </c>
      <c r="CN6" s="33">
        <f t="shared" si="10"/>
        <v>64.849999999999994</v>
      </c>
      <c r="CO6" s="33">
        <f t="shared" si="10"/>
        <v>65.37</v>
      </c>
      <c r="CP6" s="33">
        <f t="shared" si="10"/>
        <v>65.069999999999993</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96.28</v>
      </c>
      <c r="CX6" s="33">
        <f t="shared" ref="CX6:DF6" si="11">IF(CX7="",NA(),CX7)</f>
        <v>96.35</v>
      </c>
      <c r="CY6" s="33">
        <f t="shared" si="11"/>
        <v>96.88</v>
      </c>
      <c r="CZ6" s="33">
        <f t="shared" si="11"/>
        <v>97.26</v>
      </c>
      <c r="DA6" s="33">
        <f t="shared" si="11"/>
        <v>97.38</v>
      </c>
      <c r="DB6" s="33">
        <f t="shared" si="11"/>
        <v>92.8</v>
      </c>
      <c r="DC6" s="33">
        <f t="shared" si="11"/>
        <v>92.87</v>
      </c>
      <c r="DD6" s="33">
        <f t="shared" si="11"/>
        <v>93.01</v>
      </c>
      <c r="DE6" s="33">
        <f t="shared" si="11"/>
        <v>93.12</v>
      </c>
      <c r="DF6" s="33">
        <f t="shared" si="11"/>
        <v>93.38</v>
      </c>
      <c r="DG6" s="32" t="str">
        <f>IF(DG7="","",IF(DG7="-","【-】","【"&amp;SUBSTITUTE(TEXT(DG7,"#,##0.00"),"-","△")&amp;"】"))</f>
        <v>【94.73】</v>
      </c>
      <c r="DH6" s="33">
        <f>IF(DH7="",NA(),DH7)</f>
        <v>3.39</v>
      </c>
      <c r="DI6" s="33">
        <f t="shared" ref="DI6:DQ6" si="12">IF(DI7="",NA(),DI7)</f>
        <v>6.68</v>
      </c>
      <c r="DJ6" s="33">
        <f t="shared" si="12"/>
        <v>9.81</v>
      </c>
      <c r="DK6" s="33">
        <f t="shared" si="12"/>
        <v>12.79</v>
      </c>
      <c r="DL6" s="33">
        <f t="shared" si="12"/>
        <v>15.74</v>
      </c>
      <c r="DM6" s="33">
        <f t="shared" si="12"/>
        <v>16.55</v>
      </c>
      <c r="DN6" s="33">
        <f t="shared" si="12"/>
        <v>16.02</v>
      </c>
      <c r="DO6" s="33">
        <f t="shared" si="12"/>
        <v>16.559999999999999</v>
      </c>
      <c r="DP6" s="33">
        <f t="shared" si="12"/>
        <v>28.35</v>
      </c>
      <c r="DQ6" s="33">
        <f t="shared" si="12"/>
        <v>27.96</v>
      </c>
      <c r="DR6" s="32" t="str">
        <f>IF(DR7="","",IF(DR7="-","【-】","【"&amp;SUBSTITUTE(TEXT(DR7,"#,##0.00"),"-","△")&amp;"】"))</f>
        <v>【36.85】</v>
      </c>
      <c r="DS6" s="33">
        <f>IF(DS7="",NA(),DS7)</f>
        <v>4.03</v>
      </c>
      <c r="DT6" s="33">
        <f t="shared" ref="DT6:EB6" si="13">IF(DT7="",NA(),DT7)</f>
        <v>4.43</v>
      </c>
      <c r="DU6" s="33">
        <f t="shared" si="13"/>
        <v>4.42</v>
      </c>
      <c r="DV6" s="33">
        <f t="shared" si="13"/>
        <v>4.49</v>
      </c>
      <c r="DW6" s="33">
        <f t="shared" si="13"/>
        <v>4.6900000000000004</v>
      </c>
      <c r="DX6" s="33">
        <f t="shared" si="13"/>
        <v>2.7</v>
      </c>
      <c r="DY6" s="33">
        <f t="shared" si="13"/>
        <v>2.68</v>
      </c>
      <c r="DZ6" s="33">
        <f t="shared" si="13"/>
        <v>2.82</v>
      </c>
      <c r="EA6" s="33">
        <f t="shared" si="13"/>
        <v>3.05</v>
      </c>
      <c r="EB6" s="33">
        <f t="shared" si="13"/>
        <v>3.4</v>
      </c>
      <c r="EC6" s="32" t="str">
        <f>IF(EC7="","",IF(EC7="-","【-】","【"&amp;SUBSTITUTE(TEXT(EC7,"#,##0.00"),"-","△")&amp;"】"))</f>
        <v>【4.56】</v>
      </c>
      <c r="ED6" s="33">
        <f>IF(ED7="",NA(),ED7)</f>
        <v>0.01</v>
      </c>
      <c r="EE6" s="32">
        <f t="shared" ref="EE6:EM6" si="14">IF(EE7="",NA(),EE7)</f>
        <v>0</v>
      </c>
      <c r="EF6" s="33">
        <f t="shared" si="14"/>
        <v>0.02</v>
      </c>
      <c r="EG6" s="33">
        <f t="shared" si="14"/>
        <v>0.03</v>
      </c>
      <c r="EH6" s="33">
        <f t="shared" si="14"/>
        <v>0.05</v>
      </c>
      <c r="EI6" s="33">
        <f t="shared" si="14"/>
        <v>0.11</v>
      </c>
      <c r="EJ6" s="33">
        <f t="shared" si="14"/>
        <v>0.14000000000000001</v>
      </c>
      <c r="EK6" s="33">
        <f t="shared" si="14"/>
        <v>0.11</v>
      </c>
      <c r="EL6" s="33">
        <f t="shared" si="14"/>
        <v>0.08</v>
      </c>
      <c r="EM6" s="33">
        <f t="shared" si="14"/>
        <v>0.22</v>
      </c>
      <c r="EN6" s="32" t="str">
        <f>IF(EN7="","",IF(EN7="-","【-】","【"&amp;SUBSTITUTE(TEXT(EN7,"#,##0.00"),"-","△")&amp;"】"))</f>
        <v>【0.23】</v>
      </c>
    </row>
    <row r="7" spans="1:147" s="34" customFormat="1">
      <c r="A7" s="26"/>
      <c r="B7" s="35">
        <v>2015</v>
      </c>
      <c r="C7" s="35">
        <v>282014</v>
      </c>
      <c r="D7" s="35">
        <v>46</v>
      </c>
      <c r="E7" s="35">
        <v>17</v>
      </c>
      <c r="F7" s="35">
        <v>1</v>
      </c>
      <c r="G7" s="35">
        <v>0</v>
      </c>
      <c r="H7" s="35" t="s">
        <v>96</v>
      </c>
      <c r="I7" s="35" t="s">
        <v>97</v>
      </c>
      <c r="J7" s="35" t="s">
        <v>98</v>
      </c>
      <c r="K7" s="35" t="s">
        <v>99</v>
      </c>
      <c r="L7" s="35" t="s">
        <v>100</v>
      </c>
      <c r="M7" s="36" t="s">
        <v>101</v>
      </c>
      <c r="N7" s="36">
        <v>52.29</v>
      </c>
      <c r="O7" s="36">
        <v>89.52</v>
      </c>
      <c r="P7" s="36">
        <v>61.33</v>
      </c>
      <c r="Q7" s="36">
        <v>2249</v>
      </c>
      <c r="R7" s="36">
        <v>541497</v>
      </c>
      <c r="S7" s="36">
        <v>534.47</v>
      </c>
      <c r="T7" s="36">
        <v>1013.15</v>
      </c>
      <c r="U7" s="36">
        <v>483722</v>
      </c>
      <c r="V7" s="36">
        <v>103.81</v>
      </c>
      <c r="W7" s="36">
        <v>4659.6899999999996</v>
      </c>
      <c r="X7" s="36">
        <v>100.62</v>
      </c>
      <c r="Y7" s="36">
        <v>100.13</v>
      </c>
      <c r="Z7" s="36">
        <v>99.46</v>
      </c>
      <c r="AA7" s="36">
        <v>100.26</v>
      </c>
      <c r="AB7" s="36">
        <v>99.99</v>
      </c>
      <c r="AC7" s="36">
        <v>104.92</v>
      </c>
      <c r="AD7" s="36">
        <v>104.17</v>
      </c>
      <c r="AE7" s="36">
        <v>105.07</v>
      </c>
      <c r="AF7" s="36">
        <v>108.53</v>
      </c>
      <c r="AG7" s="36">
        <v>108.52</v>
      </c>
      <c r="AH7" s="36">
        <v>108.23</v>
      </c>
      <c r="AI7" s="36">
        <v>0.4</v>
      </c>
      <c r="AJ7" s="36">
        <v>0.4</v>
      </c>
      <c r="AK7" s="36">
        <v>0.4</v>
      </c>
      <c r="AL7" s="36">
        <v>0</v>
      </c>
      <c r="AM7" s="36">
        <v>0.43</v>
      </c>
      <c r="AN7" s="36">
        <v>23.04</v>
      </c>
      <c r="AO7" s="36">
        <v>19.97</v>
      </c>
      <c r="AP7" s="36">
        <v>23.32</v>
      </c>
      <c r="AQ7" s="36">
        <v>4.72</v>
      </c>
      <c r="AR7" s="36">
        <v>4.87</v>
      </c>
      <c r="AS7" s="36">
        <v>4.45</v>
      </c>
      <c r="AT7" s="36">
        <v>112.05</v>
      </c>
      <c r="AU7" s="36">
        <v>108.54</v>
      </c>
      <c r="AV7" s="36">
        <v>110.92</v>
      </c>
      <c r="AW7" s="36">
        <v>16.190000000000001</v>
      </c>
      <c r="AX7" s="36">
        <v>15.68</v>
      </c>
      <c r="AY7" s="36">
        <v>150.22999999999999</v>
      </c>
      <c r="AZ7" s="36">
        <v>152.78</v>
      </c>
      <c r="BA7" s="36">
        <v>179.3</v>
      </c>
      <c r="BB7" s="36">
        <v>45.99</v>
      </c>
      <c r="BC7" s="36">
        <v>47.32</v>
      </c>
      <c r="BD7" s="36">
        <v>57.41</v>
      </c>
      <c r="BE7" s="36">
        <v>1053.49</v>
      </c>
      <c r="BF7" s="36">
        <v>1008.4</v>
      </c>
      <c r="BG7" s="36">
        <v>970.88</v>
      </c>
      <c r="BH7" s="36">
        <v>909.69</v>
      </c>
      <c r="BI7" s="36">
        <v>864.24</v>
      </c>
      <c r="BJ7" s="36">
        <v>978.41</v>
      </c>
      <c r="BK7" s="36">
        <v>935.65</v>
      </c>
      <c r="BL7" s="36">
        <v>924.44</v>
      </c>
      <c r="BM7" s="36">
        <v>963.16</v>
      </c>
      <c r="BN7" s="36">
        <v>1017.47</v>
      </c>
      <c r="BO7" s="36">
        <v>763.62</v>
      </c>
      <c r="BP7" s="36">
        <v>66.5</v>
      </c>
      <c r="BQ7" s="36">
        <v>65.36</v>
      </c>
      <c r="BR7" s="36">
        <v>65.22</v>
      </c>
      <c r="BS7" s="36">
        <v>78.63</v>
      </c>
      <c r="BT7" s="36">
        <v>75.94</v>
      </c>
      <c r="BU7" s="36">
        <v>88.02</v>
      </c>
      <c r="BV7" s="36">
        <v>90.14</v>
      </c>
      <c r="BW7" s="36">
        <v>90.24</v>
      </c>
      <c r="BX7" s="36">
        <v>94.82</v>
      </c>
      <c r="BY7" s="36">
        <v>96.37</v>
      </c>
      <c r="BZ7" s="36">
        <v>98.53</v>
      </c>
      <c r="CA7" s="36">
        <v>229.15</v>
      </c>
      <c r="CB7" s="36">
        <v>233.25</v>
      </c>
      <c r="CC7" s="36">
        <v>233.72</v>
      </c>
      <c r="CD7" s="36">
        <v>192.95</v>
      </c>
      <c r="CE7" s="36">
        <v>200.33</v>
      </c>
      <c r="CF7" s="36">
        <v>172.91</v>
      </c>
      <c r="CG7" s="36">
        <v>169.64</v>
      </c>
      <c r="CH7" s="36">
        <v>170.22</v>
      </c>
      <c r="CI7" s="36">
        <v>162.88</v>
      </c>
      <c r="CJ7" s="36">
        <v>162.65</v>
      </c>
      <c r="CK7" s="36">
        <v>139.69999999999999</v>
      </c>
      <c r="CL7" s="36">
        <v>65.069999999999993</v>
      </c>
      <c r="CM7" s="36">
        <v>67.88</v>
      </c>
      <c r="CN7" s="36">
        <v>64.849999999999994</v>
      </c>
      <c r="CO7" s="36">
        <v>65.37</v>
      </c>
      <c r="CP7" s="36">
        <v>65.069999999999993</v>
      </c>
      <c r="CQ7" s="36">
        <v>68.209999999999994</v>
      </c>
      <c r="CR7" s="36">
        <v>67.569999999999993</v>
      </c>
      <c r="CS7" s="36">
        <v>67.099999999999994</v>
      </c>
      <c r="CT7" s="36">
        <v>67.95</v>
      </c>
      <c r="CU7" s="36">
        <v>66.63</v>
      </c>
      <c r="CV7" s="36">
        <v>60.01</v>
      </c>
      <c r="CW7" s="36">
        <v>96.28</v>
      </c>
      <c r="CX7" s="36">
        <v>96.35</v>
      </c>
      <c r="CY7" s="36">
        <v>96.88</v>
      </c>
      <c r="CZ7" s="36">
        <v>97.26</v>
      </c>
      <c r="DA7" s="36">
        <v>97.38</v>
      </c>
      <c r="DB7" s="36">
        <v>92.8</v>
      </c>
      <c r="DC7" s="36">
        <v>92.87</v>
      </c>
      <c r="DD7" s="36">
        <v>93.01</v>
      </c>
      <c r="DE7" s="36">
        <v>93.12</v>
      </c>
      <c r="DF7" s="36">
        <v>93.38</v>
      </c>
      <c r="DG7" s="36">
        <v>94.73</v>
      </c>
      <c r="DH7" s="36">
        <v>3.39</v>
      </c>
      <c r="DI7" s="36">
        <v>6.68</v>
      </c>
      <c r="DJ7" s="36">
        <v>9.81</v>
      </c>
      <c r="DK7" s="36">
        <v>12.79</v>
      </c>
      <c r="DL7" s="36">
        <v>15.74</v>
      </c>
      <c r="DM7" s="36">
        <v>16.55</v>
      </c>
      <c r="DN7" s="36">
        <v>16.02</v>
      </c>
      <c r="DO7" s="36">
        <v>16.559999999999999</v>
      </c>
      <c r="DP7" s="36">
        <v>28.35</v>
      </c>
      <c r="DQ7" s="36">
        <v>27.96</v>
      </c>
      <c r="DR7" s="36">
        <v>36.85</v>
      </c>
      <c r="DS7" s="36">
        <v>4.03</v>
      </c>
      <c r="DT7" s="36">
        <v>4.43</v>
      </c>
      <c r="DU7" s="36">
        <v>4.42</v>
      </c>
      <c r="DV7" s="36">
        <v>4.49</v>
      </c>
      <c r="DW7" s="36">
        <v>4.6900000000000004</v>
      </c>
      <c r="DX7" s="36">
        <v>2.7</v>
      </c>
      <c r="DY7" s="36">
        <v>2.68</v>
      </c>
      <c r="DZ7" s="36">
        <v>2.82</v>
      </c>
      <c r="EA7" s="36">
        <v>3.05</v>
      </c>
      <c r="EB7" s="36">
        <v>3.4</v>
      </c>
      <c r="EC7" s="36">
        <v>4.5599999999999996</v>
      </c>
      <c r="ED7" s="36">
        <v>0.01</v>
      </c>
      <c r="EE7" s="36">
        <v>0</v>
      </c>
      <c r="EF7" s="36">
        <v>0.02</v>
      </c>
      <c r="EG7" s="36">
        <v>0.03</v>
      </c>
      <c r="EH7" s="36">
        <v>0.05</v>
      </c>
      <c r="EI7" s="36">
        <v>0.11</v>
      </c>
      <c r="EJ7" s="36">
        <v>0.14000000000000001</v>
      </c>
      <c r="EK7" s="36">
        <v>0.11</v>
      </c>
      <c r="EL7" s="36">
        <v>0.08</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2017-02-14T04:09:21Z</cp:lastPrinted>
  <dcterms:created xsi:type="dcterms:W3CDTF">2017-02-08T02:36:33Z</dcterms:created>
  <dcterms:modified xsi:type="dcterms:W3CDTF">2017-02-14T04:17:22Z</dcterms:modified>
  <cp:category/>
</cp:coreProperties>
</file>