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117307\Desktop\"/>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T6" i="5"/>
  <c r="AI10" i="4" s="1"/>
  <c r="S6" i="5"/>
  <c r="R6" i="5"/>
  <c r="AQ8" i="4" s="1"/>
  <c r="Q6" i="5"/>
  <c r="P6" i="5"/>
  <c r="O6" i="5"/>
  <c r="N6" i="5"/>
  <c r="M6" i="5"/>
  <c r="L6" i="5"/>
  <c r="Z8" i="4" s="1"/>
  <c r="K6" i="5"/>
  <c r="J6" i="5"/>
  <c r="J8" i="4" s="1"/>
  <c r="I6" i="5"/>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Q10" i="4"/>
  <c r="Z10" i="4"/>
  <c r="R10" i="4"/>
  <c r="J10" i="4"/>
  <c r="B10" i="4"/>
  <c r="AY8" i="4"/>
  <c r="AI8" i="4"/>
  <c r="R8" i="4"/>
  <c r="B8"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<sst xmlns="http://schemas.openxmlformats.org/spreadsheetml/2006/main" count="217" uniqueCount="106">
  <si>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</si>
  <si>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</si>
  <si>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</si>
  <si>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</si>
  <si>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</si>
  <si>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</si>
  <si>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</si>
  <si>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</si>
  <si>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</si>
  <si>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</si>
  <si>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</si>
  <si>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</si>
  <si>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</si>
  <si>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</si>
  <si>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</si>
  <si>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</si>
  <si>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</si>
  <si>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</si>
  <si>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</si>
  <si>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</si>
  <si>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</si>
  <si>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</si>
  <si>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</si>
  <si>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</si>
  <si>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</si>
  <si>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</si>
  <si>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</si>
  <si>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</si>
  <si>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</si>
  <si>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</si>
  <si>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</si>
  <si>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</si>
  <si>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</si>
  <si>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</si>
  <si>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</si>
  <si>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</si>
  <si>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</si>
  <si>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</si>
  <si>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</si>
  <si>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</si>
  <si>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</si>
  <si>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</si>
  <si>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</si>
  <si>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</si>
  <si>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</si>
  <si>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</si>
  <si>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</si>
  <si>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</si>
  <si>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</si>
  <si>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</si>
  <si>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</si>
  <si>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</si>
  <si>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</si>
  <si>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</si>
  <si>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</si>
  <si>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</si>
  <si>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</si>
  <si>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</si>
  <si>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</si>
  <si>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</si>
  <si>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</si>
  <si>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</si>
  <si>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</si>
  <si>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</si>
  <si>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</si>
  <si>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</si>
  <si>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</si>
  <si>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</si>
  <si>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</si>
  <si>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</si>
  <si>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</si>
  <si>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</si>
  <si>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</si>
  <si>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</si>
  <si>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</si>
  <si>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</si>
  <si>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</si>
  <si>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</si>
  <si>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</si>
  <si>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</si>
  <si>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</si>
  <si>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</si>
  <si>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</si>
  <si>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</si>
  <si>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</si>
  <si>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</si>
  <si>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</si>
  <si>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</si>
  <si>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</si>
  <si>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</si>
  <si>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</si>
  <si>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</si>
  <si>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姫路市</t>
  </si>
  <si>
    <t>法適用</t>
  </si>
  <si>
    <t>水道事業</t>
  </si>
  <si>
    <t>末端給水事業</t>
  </si>
  <si>
    <t>A1</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</si>
  <si>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</si>
  <si>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</si>
  <si>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</si>
  <si>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</si>
  <si>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</si>
  <si>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</si>
  <si>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本市の経営状況は類似団体と比較して非常に厳しい状況になっており、投資資金の少なさから施設の老朽化が大きな課題となっている。
　人口減少社会を迎えて水需要が逓減していく中、いかにして持続可能な水道事業とするかを検討するため、平成27年2月から姫路市水道事業経営懇話会を開催し、有識者・水道利用者などからの意見を踏まえ、平成27年11月に経営戦略を策定した。
　策定した経営戦略に基づき、平成28年4月に平均14.7%の水道料金改定を実施しており、計画的に建設改良投資を増加させていく。
　今後は、定期的に事業の実施状況を確認して計画内容を見直していき、経営戦略の着実な実施に努めていきたい。</t>
    <phoneticPr fontId="4"/>
  </si>
  <si>
    <t>　①有形固定資産減価償却率、②管路経年化率ともに平均値を上回っているとともに、年々値が増大している。資産の種別ごとに適切な更新ができるように姫路市水道事業経営戦略（以下「経営戦略」と言う。）に基づき計画的な建設改良投資を実施していく必要がある。
　③管路更新率については、平均値を大幅に下回っており、有収率悪化の原因となっているため、基幹管路耐震化に優先的に取り組むなど、経営戦略に基づき計画的に管路更新率を引き上げていく必要がある。</t>
    <phoneticPr fontId="4"/>
  </si>
  <si>
    <t>【経営の健全性】
　①経常収支比率は平均値を大きく下回っており、旧会計ベースでは4年連続100以下の赤字で、非常に厳しい経営状況となっている。
　⑥給水原価は平均値を下回っているが、供給単価が平均値よりかなり低いため、⑤料金回収率が100以下と平均値を大きく下回っている。また、H26年度の新会計制度移行に伴い、⑥給水原価から長期前受金戻入を控除するようになったために見かけ上は給水原価が大きく下がっているが、長期前受金戻入を控除しないH27年度の⑤の値は89.52、⑥の値は160.86であり、厳しい経営状況であることは変わっていない。 
　企業債利息を抑えるために企業債の発行抑制等を行った結果、④企業債残高対給水収益比率は平均値より低くなっている。
　⑧有収率は平均値よりも悪い値を示しており、管路更新にスピードアップして取り組む必要がある。
【経営の効率性】
　⑦施設利用率は平均値よりも高い値を示しており、現時点で施設の過剰性はなく適切な範囲内であると思われるが、一人当たり給水量の減少などに伴い年々悪化傾向にある。人口減少社会を見据えて、適切な施設規模となるように、今後は施設の統廃合やダウンサイジングを行う必要がある。
　③流動比率について、現金・預金等の水準の明確な基準はないが、あまりに過剰であると資金の投資・運用面から効率性が低いため、適切な範囲内に収まるように留意していく。</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</si>
</sst>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177" fontId="5" fillId="0" borderId="5" xfId="0" applyNumberFormat="1" applyFont="1" applyBorder="1" applyAlignment="1" applyProtection="1">
      <alignment horizontal="center" vertical="center"/>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6"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0.18</c:v>
                </c:pt>
                <c:pt idx="1">
                  <c:v>0.24</c:v>
                </c:pt>
                <c:pt idx="2">
                  <c:v>0.39</c:v>
                </c:pt>
                <c:pt idx="3">
                  <c:v>0.35</c:v>
                </c:pt>
                <c:pt idx="4">
                  <c:v>0.41</c:v>
                </c:pt>
              </c:numCache>
            </c:numRef>
          </c:val>
          <c:extLst>
            <c:ext xmlns:c16="http://schemas.microsoft.com/office/drawing/2014/chart" uri="{C3380CC4-5D6E-409C-BE32-E72D297353CC}">
              <c16:uniqueId val="{00000000-F3ED-415A-A5D7-5BF4BD887090}"/>
            </c:ext>
          </c:extLst>
        </c:ser>
        <c:dLbls>
          <c:showLegendKey val="0"/>
          <c:showVal val="0"/>
          <c:showCatName val="0"/>
          <c:showSerName val="0"/>
          <c:showPercent val="0"/>
          <c:showBubbleSize val="0"/>
        </c:dLbls>
        <c:gapWidth val="150"/>
        <c:axId val="153322240"/>
        <c:axId val="1533241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c:v>
                </c:pt>
                <c:pt idx="1">
                  <c:v>0.74</c:v>
                </c:pt>
                <c:pt idx="2">
                  <c:v>0.76</c:v>
                </c:pt>
                <c:pt idx="3">
                  <c:v>0.69</c:v>
                </c:pt>
                <c:pt idx="4">
                  <c:v>0.74</c:v>
                </c:pt>
              </c:numCache>
            </c:numRef>
          </c:val>
          <c:smooth val="0"/>
          <c:extLst>
            <c:ext xmlns:c16="http://schemas.microsoft.com/office/drawing/2014/chart" uri="{C3380CC4-5D6E-409C-BE32-E72D297353CC}">
              <c16:uniqueId val="{00000001-F3ED-415A-A5D7-5BF4BD887090}"/>
            </c:ext>
          </c:extLst>
        </c:ser>
        <c:dLbls>
          <c:showLegendKey val="0"/>
          <c:showVal val="0"/>
          <c:showCatName val="0"/>
          <c:showSerName val="0"/>
          <c:showPercent val="0"/>
          <c:showBubbleSize val="0"/>
        </c:dLbls>
        <c:marker val="1"/>
        <c:smooth val="0"/>
        <c:axId val="153322240"/>
        <c:axId val="153324160"/>
      </c:lineChart>
      <c:dateAx>
        <c:axId val="153322240"/>
        <c:scaling>
          <c:orientation val="minMax"/>
        </c:scaling>
        <c:delete val="1"/>
        <c:axPos val="b"/>
        <c:numFmt formatCode="ge" sourceLinked="1"/>
        <c:majorTickMark val="none"/>
        <c:minorTickMark val="none"/>
        <c:tickLblPos val="none"/>
        <c:crossAx val="153324160"/>
        <c:crosses val="autoZero"/>
        <c:auto val="1"/>
        <c:lblOffset val="100"/>
        <c:baseTimeUnit val="years"/>
      </c:dateAx>
      <c:valAx>
        <c:axId val="1533241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22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74.56</c:v>
                </c:pt>
                <c:pt idx="1">
                  <c:v>74.08</c:v>
                </c:pt>
                <c:pt idx="2">
                  <c:v>68.78</c:v>
                </c:pt>
                <c:pt idx="3">
                  <c:v>68.5</c:v>
                </c:pt>
                <c:pt idx="4">
                  <c:v>67.83</c:v>
                </c:pt>
              </c:numCache>
            </c:numRef>
          </c:val>
          <c:extLst>
            <c:ext xmlns:c16="http://schemas.microsoft.com/office/drawing/2014/chart" uri="{C3380CC4-5D6E-409C-BE32-E72D297353CC}">
              <c16:uniqueId val="{00000000-0F56-4601-A5CD-8CA2B26F1086}"/>
            </c:ext>
          </c:extLst>
        </c:ser>
        <c:dLbls>
          <c:showLegendKey val="0"/>
          <c:showVal val="0"/>
          <c:showCatName val="0"/>
          <c:showSerName val="0"/>
          <c:showPercent val="0"/>
          <c:showBubbleSize val="0"/>
        </c:dLbls>
        <c:gapWidth val="150"/>
        <c:axId val="153831296"/>
        <c:axId val="15383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64.66</c:v>
                </c:pt>
                <c:pt idx="1">
                  <c:v>64.09</c:v>
                </c:pt>
                <c:pt idx="2">
                  <c:v>63.91</c:v>
                </c:pt>
                <c:pt idx="3">
                  <c:v>63.25</c:v>
                </c:pt>
                <c:pt idx="4">
                  <c:v>63.03</c:v>
                </c:pt>
              </c:numCache>
            </c:numRef>
          </c:val>
          <c:smooth val="0"/>
          <c:extLst>
            <c:ext xmlns:c16="http://schemas.microsoft.com/office/drawing/2014/chart" uri="{C3380CC4-5D6E-409C-BE32-E72D297353CC}">
              <c16:uniqueId val="{00000001-0F56-4601-A5CD-8CA2B26F1086}"/>
            </c:ext>
          </c:extLst>
        </c:ser>
        <c:dLbls>
          <c:showLegendKey val="0"/>
          <c:showVal val="0"/>
          <c:showCatName val="0"/>
          <c:showSerName val="0"/>
          <c:showPercent val="0"/>
          <c:showBubbleSize val="0"/>
        </c:dLbls>
        <c:marker val="1"/>
        <c:smooth val="0"/>
        <c:axId val="153831296"/>
        <c:axId val="153833472"/>
      </c:lineChart>
      <c:dateAx>
        <c:axId val="153831296"/>
        <c:scaling>
          <c:orientation val="minMax"/>
        </c:scaling>
        <c:delete val="1"/>
        <c:axPos val="b"/>
        <c:numFmt formatCode="ge" sourceLinked="1"/>
        <c:majorTickMark val="none"/>
        <c:minorTickMark val="none"/>
        <c:tickLblPos val="none"/>
        <c:crossAx val="153833472"/>
        <c:crosses val="autoZero"/>
        <c:auto val="1"/>
        <c:lblOffset val="100"/>
        <c:baseTimeUnit val="years"/>
      </c:dateAx>
      <c:valAx>
        <c:axId val="15383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312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89.35</c:v>
                </c:pt>
                <c:pt idx="1">
                  <c:v>89.55</c:v>
                </c:pt>
                <c:pt idx="2">
                  <c:v>90.24</c:v>
                </c:pt>
                <c:pt idx="3">
                  <c:v>89.31</c:v>
                </c:pt>
                <c:pt idx="4">
                  <c:v>89.72</c:v>
                </c:pt>
              </c:numCache>
            </c:numRef>
          </c:val>
          <c:extLst>
            <c:ext xmlns:c16="http://schemas.microsoft.com/office/drawing/2014/chart" uri="{C3380CC4-5D6E-409C-BE32-E72D297353CC}">
              <c16:uniqueId val="{00000000-E5F5-43FE-869E-ADEBB335520F}"/>
            </c:ext>
          </c:extLst>
        </c:ser>
        <c:dLbls>
          <c:showLegendKey val="0"/>
          <c:showVal val="0"/>
          <c:showCatName val="0"/>
          <c:showSerName val="0"/>
          <c:showPercent val="0"/>
          <c:showBubbleSize val="0"/>
        </c:dLbls>
        <c:gapWidth val="150"/>
        <c:axId val="153859584"/>
        <c:axId val="153861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90.63</c:v>
                </c:pt>
                <c:pt idx="1">
                  <c:v>91.19</c:v>
                </c:pt>
                <c:pt idx="2">
                  <c:v>91.45</c:v>
                </c:pt>
                <c:pt idx="3">
                  <c:v>91.07</c:v>
                </c:pt>
                <c:pt idx="4">
                  <c:v>91.21</c:v>
                </c:pt>
              </c:numCache>
            </c:numRef>
          </c:val>
          <c:smooth val="0"/>
          <c:extLst>
            <c:ext xmlns:c16="http://schemas.microsoft.com/office/drawing/2014/chart" uri="{C3380CC4-5D6E-409C-BE32-E72D297353CC}">
              <c16:uniqueId val="{00000001-E5F5-43FE-869E-ADEBB335520F}"/>
            </c:ext>
          </c:extLst>
        </c:ser>
        <c:dLbls>
          <c:showLegendKey val="0"/>
          <c:showVal val="0"/>
          <c:showCatName val="0"/>
          <c:showSerName val="0"/>
          <c:showPercent val="0"/>
          <c:showBubbleSize val="0"/>
        </c:dLbls>
        <c:marker val="1"/>
        <c:smooth val="0"/>
        <c:axId val="153859584"/>
        <c:axId val="153861504"/>
      </c:lineChart>
      <c:dateAx>
        <c:axId val="153859584"/>
        <c:scaling>
          <c:orientation val="minMax"/>
        </c:scaling>
        <c:delete val="1"/>
        <c:axPos val="b"/>
        <c:numFmt formatCode="ge" sourceLinked="1"/>
        <c:majorTickMark val="none"/>
        <c:minorTickMark val="none"/>
        <c:tickLblPos val="none"/>
        <c:crossAx val="153861504"/>
        <c:crosses val="autoZero"/>
        <c:auto val="1"/>
        <c:lblOffset val="100"/>
        <c:baseTimeUnit val="years"/>
      </c:dateAx>
      <c:valAx>
        <c:axId val="153861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8595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100.46</c:v>
                </c:pt>
                <c:pt idx="1">
                  <c:v>98</c:v>
                </c:pt>
                <c:pt idx="2">
                  <c:v>99.62</c:v>
                </c:pt>
                <c:pt idx="3">
                  <c:v>104.77</c:v>
                </c:pt>
                <c:pt idx="4">
                  <c:v>108.56</c:v>
                </c:pt>
              </c:numCache>
            </c:numRef>
          </c:val>
          <c:extLst>
            <c:ext xmlns:c16="http://schemas.microsoft.com/office/drawing/2014/chart" uri="{C3380CC4-5D6E-409C-BE32-E72D297353CC}">
              <c16:uniqueId val="{00000000-E1F7-49C8-82CE-DDA6042E1C21}"/>
            </c:ext>
          </c:extLst>
        </c:ser>
        <c:dLbls>
          <c:showLegendKey val="0"/>
          <c:showVal val="0"/>
          <c:showCatName val="0"/>
          <c:showSerName val="0"/>
          <c:showPercent val="0"/>
          <c:showBubbleSize val="0"/>
        </c:dLbls>
        <c:gapWidth val="150"/>
        <c:axId val="153350528"/>
        <c:axId val="1533524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107.75</c:v>
                </c:pt>
                <c:pt idx="1">
                  <c:v>107.94</c:v>
                </c:pt>
                <c:pt idx="2">
                  <c:v>108.98</c:v>
                </c:pt>
                <c:pt idx="3">
                  <c:v>114.44</c:v>
                </c:pt>
                <c:pt idx="4">
                  <c:v>115.21</c:v>
                </c:pt>
              </c:numCache>
            </c:numRef>
          </c:val>
          <c:smooth val="0"/>
          <c:extLst>
            <c:ext xmlns:c16="http://schemas.microsoft.com/office/drawing/2014/chart" uri="{C3380CC4-5D6E-409C-BE32-E72D297353CC}">
              <c16:uniqueId val="{00000001-E1F7-49C8-82CE-DDA6042E1C21}"/>
            </c:ext>
          </c:extLst>
        </c:ser>
        <c:dLbls>
          <c:showLegendKey val="0"/>
          <c:showVal val="0"/>
          <c:showCatName val="0"/>
          <c:showSerName val="0"/>
          <c:showPercent val="0"/>
          <c:showBubbleSize val="0"/>
        </c:dLbls>
        <c:marker val="1"/>
        <c:smooth val="0"/>
        <c:axId val="153350528"/>
        <c:axId val="153352448"/>
      </c:lineChart>
      <c:dateAx>
        <c:axId val="153350528"/>
        <c:scaling>
          <c:orientation val="minMax"/>
        </c:scaling>
        <c:delete val="1"/>
        <c:axPos val="b"/>
        <c:numFmt formatCode="ge" sourceLinked="1"/>
        <c:majorTickMark val="none"/>
        <c:minorTickMark val="none"/>
        <c:tickLblPos val="none"/>
        <c:crossAx val="153352448"/>
        <c:crosses val="autoZero"/>
        <c:auto val="1"/>
        <c:lblOffset val="100"/>
        <c:baseTimeUnit val="years"/>
      </c:dateAx>
      <c:valAx>
        <c:axId val="15335244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350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45.19</c:v>
                </c:pt>
                <c:pt idx="1">
                  <c:v>46.24</c:v>
                </c:pt>
                <c:pt idx="2">
                  <c:v>47.12</c:v>
                </c:pt>
                <c:pt idx="3">
                  <c:v>53.53</c:v>
                </c:pt>
                <c:pt idx="4">
                  <c:v>54.39</c:v>
                </c:pt>
              </c:numCache>
            </c:numRef>
          </c:val>
          <c:extLst>
            <c:ext xmlns:c16="http://schemas.microsoft.com/office/drawing/2014/chart" uri="{C3380CC4-5D6E-409C-BE32-E72D297353CC}">
              <c16:uniqueId val="{00000000-CB89-43FA-91B1-8CACFDD2E4EA}"/>
            </c:ext>
          </c:extLst>
        </c:ser>
        <c:dLbls>
          <c:showLegendKey val="0"/>
          <c:showVal val="0"/>
          <c:showCatName val="0"/>
          <c:showSerName val="0"/>
          <c:showPercent val="0"/>
          <c:showBubbleSize val="0"/>
        </c:dLbls>
        <c:gapWidth val="150"/>
        <c:axId val="153382912"/>
        <c:axId val="15338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43.4</c:v>
                </c:pt>
                <c:pt idx="1">
                  <c:v>44.41</c:v>
                </c:pt>
                <c:pt idx="2">
                  <c:v>45.38</c:v>
                </c:pt>
                <c:pt idx="3">
                  <c:v>47.7</c:v>
                </c:pt>
                <c:pt idx="4">
                  <c:v>48.41</c:v>
                </c:pt>
              </c:numCache>
            </c:numRef>
          </c:val>
          <c:smooth val="0"/>
          <c:extLst>
            <c:ext xmlns:c16="http://schemas.microsoft.com/office/drawing/2014/chart" uri="{C3380CC4-5D6E-409C-BE32-E72D297353CC}">
              <c16:uniqueId val="{00000001-CB89-43FA-91B1-8CACFDD2E4EA}"/>
            </c:ext>
          </c:extLst>
        </c:ser>
        <c:dLbls>
          <c:showLegendKey val="0"/>
          <c:showVal val="0"/>
          <c:showCatName val="0"/>
          <c:showSerName val="0"/>
          <c:showPercent val="0"/>
          <c:showBubbleSize val="0"/>
        </c:dLbls>
        <c:marker val="1"/>
        <c:smooth val="0"/>
        <c:axId val="153382912"/>
        <c:axId val="153384832"/>
      </c:lineChart>
      <c:dateAx>
        <c:axId val="153382912"/>
        <c:scaling>
          <c:orientation val="minMax"/>
        </c:scaling>
        <c:delete val="1"/>
        <c:axPos val="b"/>
        <c:numFmt formatCode="ge" sourceLinked="1"/>
        <c:majorTickMark val="none"/>
        <c:minorTickMark val="none"/>
        <c:tickLblPos val="none"/>
        <c:crossAx val="153384832"/>
        <c:crosses val="autoZero"/>
        <c:auto val="1"/>
        <c:lblOffset val="100"/>
        <c:baseTimeUnit val="years"/>
      </c:dateAx>
      <c:valAx>
        <c:axId val="15338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3829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10.63</c:v>
                </c:pt>
                <c:pt idx="1">
                  <c:v>12.93</c:v>
                </c:pt>
                <c:pt idx="2">
                  <c:v>14.33</c:v>
                </c:pt>
                <c:pt idx="3">
                  <c:v>16.559999999999999</c:v>
                </c:pt>
                <c:pt idx="4">
                  <c:v>18.46</c:v>
                </c:pt>
              </c:numCache>
            </c:numRef>
          </c:val>
          <c:extLst>
            <c:ext xmlns:c16="http://schemas.microsoft.com/office/drawing/2014/chart" uri="{C3380CC4-5D6E-409C-BE32-E72D297353CC}">
              <c16:uniqueId val="{00000000-783D-4E2E-9D6B-3229594F557F}"/>
            </c:ext>
          </c:extLst>
        </c:ser>
        <c:dLbls>
          <c:showLegendKey val="0"/>
          <c:showVal val="0"/>
          <c:showCatName val="0"/>
          <c:showSerName val="0"/>
          <c:showPercent val="0"/>
          <c:showBubbleSize val="0"/>
        </c:dLbls>
        <c:gapWidth val="150"/>
        <c:axId val="153419136"/>
        <c:axId val="1535687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10.94</c:v>
                </c:pt>
                <c:pt idx="1">
                  <c:v>12.28</c:v>
                </c:pt>
                <c:pt idx="2">
                  <c:v>13.33</c:v>
                </c:pt>
                <c:pt idx="3">
                  <c:v>14.54</c:v>
                </c:pt>
                <c:pt idx="4">
                  <c:v>16.16</c:v>
                </c:pt>
              </c:numCache>
            </c:numRef>
          </c:val>
          <c:smooth val="0"/>
          <c:extLst>
            <c:ext xmlns:c16="http://schemas.microsoft.com/office/drawing/2014/chart" uri="{C3380CC4-5D6E-409C-BE32-E72D297353CC}">
              <c16:uniqueId val="{00000001-783D-4E2E-9D6B-3229594F557F}"/>
            </c:ext>
          </c:extLst>
        </c:ser>
        <c:dLbls>
          <c:showLegendKey val="0"/>
          <c:showVal val="0"/>
          <c:showCatName val="0"/>
          <c:showSerName val="0"/>
          <c:showPercent val="0"/>
          <c:showBubbleSize val="0"/>
        </c:dLbls>
        <c:marker val="1"/>
        <c:smooth val="0"/>
        <c:axId val="153419136"/>
        <c:axId val="153568768"/>
      </c:lineChart>
      <c:dateAx>
        <c:axId val="153419136"/>
        <c:scaling>
          <c:orientation val="minMax"/>
        </c:scaling>
        <c:delete val="1"/>
        <c:axPos val="b"/>
        <c:numFmt formatCode="ge" sourceLinked="1"/>
        <c:majorTickMark val="none"/>
        <c:minorTickMark val="none"/>
        <c:tickLblPos val="none"/>
        <c:crossAx val="153568768"/>
        <c:crosses val="autoZero"/>
        <c:auto val="1"/>
        <c:lblOffset val="100"/>
        <c:baseTimeUnit val="years"/>
      </c:dateAx>
      <c:valAx>
        <c:axId val="1535687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419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4BC-40E0-AFF4-5A4129C358F5}"/>
            </c:ext>
          </c:extLst>
        </c:ser>
        <c:dLbls>
          <c:showLegendKey val="0"/>
          <c:showVal val="0"/>
          <c:showCatName val="0"/>
          <c:showSerName val="0"/>
          <c:showPercent val="0"/>
          <c:showBubbleSize val="0"/>
        </c:dLbls>
        <c:gapWidth val="150"/>
        <c:axId val="153279872"/>
        <c:axId val="153605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0.57999999999999996</c:v>
                </c:pt>
                <c:pt idx="1">
                  <c:v>0.45</c:v>
                </c:pt>
                <c:pt idx="2">
                  <c:v>0.34</c:v>
                </c:pt>
                <c:pt idx="3" formatCode="#,##0.00;&quot;△&quot;#,##0.00">
                  <c:v>0</c:v>
                </c:pt>
                <c:pt idx="4">
                  <c:v>0.71</c:v>
                </c:pt>
              </c:numCache>
            </c:numRef>
          </c:val>
          <c:smooth val="0"/>
          <c:extLst>
            <c:ext xmlns:c16="http://schemas.microsoft.com/office/drawing/2014/chart" uri="{C3380CC4-5D6E-409C-BE32-E72D297353CC}">
              <c16:uniqueId val="{00000001-54BC-40E0-AFF4-5A4129C358F5}"/>
            </c:ext>
          </c:extLst>
        </c:ser>
        <c:dLbls>
          <c:showLegendKey val="0"/>
          <c:showVal val="0"/>
          <c:showCatName val="0"/>
          <c:showSerName val="0"/>
          <c:showPercent val="0"/>
          <c:showBubbleSize val="0"/>
        </c:dLbls>
        <c:marker val="1"/>
        <c:smooth val="0"/>
        <c:axId val="153279872"/>
        <c:axId val="153605632"/>
      </c:lineChart>
      <c:dateAx>
        <c:axId val="153279872"/>
        <c:scaling>
          <c:orientation val="minMax"/>
        </c:scaling>
        <c:delete val="1"/>
        <c:axPos val="b"/>
        <c:numFmt formatCode="ge" sourceLinked="1"/>
        <c:majorTickMark val="none"/>
        <c:minorTickMark val="none"/>
        <c:tickLblPos val="none"/>
        <c:crossAx val="153605632"/>
        <c:crosses val="autoZero"/>
        <c:auto val="1"/>
        <c:lblOffset val="100"/>
        <c:baseTimeUnit val="years"/>
      </c:dateAx>
      <c:valAx>
        <c:axId val="1536056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2798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422.14</c:v>
                </c:pt>
                <c:pt idx="1">
                  <c:v>410.37</c:v>
                </c:pt>
                <c:pt idx="2">
                  <c:v>545.94000000000005</c:v>
                </c:pt>
                <c:pt idx="3">
                  <c:v>233.35</c:v>
                </c:pt>
                <c:pt idx="4">
                  <c:v>243.22</c:v>
                </c:pt>
              </c:numCache>
            </c:numRef>
          </c:val>
          <c:extLst>
            <c:ext xmlns:c16="http://schemas.microsoft.com/office/drawing/2014/chart" uri="{C3380CC4-5D6E-409C-BE32-E72D297353CC}">
              <c16:uniqueId val="{00000000-65F6-4E2A-8531-512BE6F28CE4}"/>
            </c:ext>
          </c:extLst>
        </c:ser>
        <c:dLbls>
          <c:showLegendKey val="0"/>
          <c:showVal val="0"/>
          <c:showCatName val="0"/>
          <c:showSerName val="0"/>
          <c:showPercent val="0"/>
          <c:showBubbleSize val="0"/>
        </c:dLbls>
        <c:gapWidth val="150"/>
        <c:axId val="153299968"/>
        <c:axId val="153625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487.15</c:v>
                </c:pt>
                <c:pt idx="1">
                  <c:v>475.07</c:v>
                </c:pt>
                <c:pt idx="2">
                  <c:v>473.46</c:v>
                </c:pt>
                <c:pt idx="3">
                  <c:v>240.81</c:v>
                </c:pt>
                <c:pt idx="4">
                  <c:v>241.71</c:v>
                </c:pt>
              </c:numCache>
            </c:numRef>
          </c:val>
          <c:smooth val="0"/>
          <c:extLst>
            <c:ext xmlns:c16="http://schemas.microsoft.com/office/drawing/2014/chart" uri="{C3380CC4-5D6E-409C-BE32-E72D297353CC}">
              <c16:uniqueId val="{00000001-65F6-4E2A-8531-512BE6F28CE4}"/>
            </c:ext>
          </c:extLst>
        </c:ser>
        <c:dLbls>
          <c:showLegendKey val="0"/>
          <c:showVal val="0"/>
          <c:showCatName val="0"/>
          <c:showSerName val="0"/>
          <c:showPercent val="0"/>
          <c:showBubbleSize val="0"/>
        </c:dLbls>
        <c:marker val="1"/>
        <c:smooth val="0"/>
        <c:axId val="153299968"/>
        <c:axId val="153625728"/>
      </c:lineChart>
      <c:dateAx>
        <c:axId val="153299968"/>
        <c:scaling>
          <c:orientation val="minMax"/>
        </c:scaling>
        <c:delete val="1"/>
        <c:axPos val="b"/>
        <c:numFmt formatCode="ge" sourceLinked="1"/>
        <c:majorTickMark val="none"/>
        <c:minorTickMark val="none"/>
        <c:tickLblPos val="none"/>
        <c:crossAx val="153625728"/>
        <c:crosses val="autoZero"/>
        <c:auto val="1"/>
        <c:lblOffset val="100"/>
        <c:baseTimeUnit val="years"/>
      </c:dateAx>
      <c:valAx>
        <c:axId val="1536257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29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246.56</c:v>
                </c:pt>
                <c:pt idx="1">
                  <c:v>245.37</c:v>
                </c:pt>
                <c:pt idx="2">
                  <c:v>239.4</c:v>
                </c:pt>
                <c:pt idx="3">
                  <c:v>237.08</c:v>
                </c:pt>
                <c:pt idx="4">
                  <c:v>234.63</c:v>
                </c:pt>
              </c:numCache>
            </c:numRef>
          </c:val>
          <c:extLst>
            <c:ext xmlns:c16="http://schemas.microsoft.com/office/drawing/2014/chart" uri="{C3380CC4-5D6E-409C-BE32-E72D297353CC}">
              <c16:uniqueId val="{00000000-0A9E-4EA1-911F-13CB3D3E6B86}"/>
            </c:ext>
          </c:extLst>
        </c:ser>
        <c:dLbls>
          <c:showLegendKey val="0"/>
          <c:showVal val="0"/>
          <c:showCatName val="0"/>
          <c:showSerName val="0"/>
          <c:showPercent val="0"/>
          <c:showBubbleSize val="0"/>
        </c:dLbls>
        <c:gapWidth val="150"/>
        <c:axId val="153651840"/>
        <c:axId val="153678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304.97000000000003</c:v>
                </c:pt>
                <c:pt idx="1">
                  <c:v>296.5</c:v>
                </c:pt>
                <c:pt idx="2">
                  <c:v>285.77</c:v>
                </c:pt>
                <c:pt idx="3">
                  <c:v>283.10000000000002</c:v>
                </c:pt>
                <c:pt idx="4">
                  <c:v>274.14</c:v>
                </c:pt>
              </c:numCache>
            </c:numRef>
          </c:val>
          <c:smooth val="0"/>
          <c:extLst>
            <c:ext xmlns:c16="http://schemas.microsoft.com/office/drawing/2014/chart" uri="{C3380CC4-5D6E-409C-BE32-E72D297353CC}">
              <c16:uniqueId val="{00000001-0A9E-4EA1-911F-13CB3D3E6B86}"/>
            </c:ext>
          </c:extLst>
        </c:ser>
        <c:dLbls>
          <c:showLegendKey val="0"/>
          <c:showVal val="0"/>
          <c:showCatName val="0"/>
          <c:showSerName val="0"/>
          <c:showPercent val="0"/>
          <c:showBubbleSize val="0"/>
        </c:dLbls>
        <c:marker val="1"/>
        <c:smooth val="0"/>
        <c:axId val="153651840"/>
        <c:axId val="153678592"/>
      </c:lineChart>
      <c:dateAx>
        <c:axId val="153651840"/>
        <c:scaling>
          <c:orientation val="minMax"/>
        </c:scaling>
        <c:delete val="1"/>
        <c:axPos val="b"/>
        <c:numFmt formatCode="ge" sourceLinked="1"/>
        <c:majorTickMark val="none"/>
        <c:minorTickMark val="none"/>
        <c:tickLblPos val="none"/>
        <c:crossAx val="153678592"/>
        <c:crosses val="autoZero"/>
        <c:auto val="1"/>
        <c:lblOffset val="100"/>
        <c:baseTimeUnit val="years"/>
      </c:dateAx>
      <c:valAx>
        <c:axId val="1536785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365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92.84</c:v>
                </c:pt>
                <c:pt idx="1">
                  <c:v>90.69</c:v>
                </c:pt>
                <c:pt idx="2">
                  <c:v>91.68</c:v>
                </c:pt>
                <c:pt idx="3">
                  <c:v>96.37</c:v>
                </c:pt>
                <c:pt idx="4">
                  <c:v>99.8</c:v>
                </c:pt>
              </c:numCache>
            </c:numRef>
          </c:val>
          <c:extLst>
            <c:ext xmlns:c16="http://schemas.microsoft.com/office/drawing/2014/chart" uri="{C3380CC4-5D6E-409C-BE32-E72D297353CC}">
              <c16:uniqueId val="{00000000-A9F1-4067-B05C-88C246AEFFA0}"/>
            </c:ext>
          </c:extLst>
        </c:ser>
        <c:dLbls>
          <c:showLegendKey val="0"/>
          <c:showVal val="0"/>
          <c:showCatName val="0"/>
          <c:showSerName val="0"/>
          <c:showPercent val="0"/>
          <c:showBubbleSize val="0"/>
        </c:dLbls>
        <c:gapWidth val="150"/>
        <c:axId val="153704704"/>
        <c:axId val="153719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100.35</c:v>
                </c:pt>
                <c:pt idx="1">
                  <c:v>100.42</c:v>
                </c:pt>
                <c:pt idx="2">
                  <c:v>100.77</c:v>
                </c:pt>
                <c:pt idx="3">
                  <c:v>107.74</c:v>
                </c:pt>
                <c:pt idx="4">
                  <c:v>108.81</c:v>
                </c:pt>
              </c:numCache>
            </c:numRef>
          </c:val>
          <c:smooth val="0"/>
          <c:extLst>
            <c:ext xmlns:c16="http://schemas.microsoft.com/office/drawing/2014/chart" uri="{C3380CC4-5D6E-409C-BE32-E72D297353CC}">
              <c16:uniqueId val="{00000001-A9F1-4067-B05C-88C246AEFFA0}"/>
            </c:ext>
          </c:extLst>
        </c:ser>
        <c:dLbls>
          <c:showLegendKey val="0"/>
          <c:showVal val="0"/>
          <c:showCatName val="0"/>
          <c:showSerName val="0"/>
          <c:showPercent val="0"/>
          <c:showBubbleSize val="0"/>
        </c:dLbls>
        <c:marker val="1"/>
        <c:smooth val="0"/>
        <c:axId val="153704704"/>
        <c:axId val="153719168"/>
      </c:lineChart>
      <c:dateAx>
        <c:axId val="153704704"/>
        <c:scaling>
          <c:orientation val="minMax"/>
        </c:scaling>
        <c:delete val="1"/>
        <c:axPos val="b"/>
        <c:numFmt formatCode="ge" sourceLinked="1"/>
        <c:majorTickMark val="none"/>
        <c:minorTickMark val="none"/>
        <c:tickLblPos val="none"/>
        <c:crossAx val="153719168"/>
        <c:crosses val="autoZero"/>
        <c:auto val="1"/>
        <c:lblOffset val="100"/>
        <c:baseTimeUnit val="years"/>
      </c:dateAx>
      <c:valAx>
        <c:axId val="153719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704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156.22999999999999</c:v>
                </c:pt>
                <c:pt idx="1">
                  <c:v>159.41</c:v>
                </c:pt>
                <c:pt idx="2">
                  <c:v>157.59</c:v>
                </c:pt>
                <c:pt idx="3">
                  <c:v>149.57</c:v>
                </c:pt>
                <c:pt idx="4">
                  <c:v>144.29</c:v>
                </c:pt>
              </c:numCache>
            </c:numRef>
          </c:val>
          <c:extLst>
            <c:ext xmlns:c16="http://schemas.microsoft.com/office/drawing/2014/chart" uri="{C3380CC4-5D6E-409C-BE32-E72D297353CC}">
              <c16:uniqueId val="{00000000-6DE0-4056-9C04-DD1275B2D5AC}"/>
            </c:ext>
          </c:extLst>
        </c:ser>
        <c:dLbls>
          <c:showLegendKey val="0"/>
          <c:showVal val="0"/>
          <c:showCatName val="0"/>
          <c:showSerName val="0"/>
          <c:showPercent val="0"/>
          <c:showBubbleSize val="0"/>
        </c:dLbls>
        <c:gapWidth val="150"/>
        <c:axId val="153401600"/>
        <c:axId val="1537560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166.95</c:v>
                </c:pt>
                <c:pt idx="1">
                  <c:v>166.61</c:v>
                </c:pt>
                <c:pt idx="2">
                  <c:v>165.74</c:v>
                </c:pt>
                <c:pt idx="3">
                  <c:v>154.33000000000001</c:v>
                </c:pt>
                <c:pt idx="4">
                  <c:v>152.94999999999999</c:v>
                </c:pt>
              </c:numCache>
            </c:numRef>
          </c:val>
          <c:smooth val="0"/>
          <c:extLst>
            <c:ext xmlns:c16="http://schemas.microsoft.com/office/drawing/2014/chart" uri="{C3380CC4-5D6E-409C-BE32-E72D297353CC}">
              <c16:uniqueId val="{00000001-6DE0-4056-9C04-DD1275B2D5AC}"/>
            </c:ext>
          </c:extLst>
        </c:ser>
        <c:dLbls>
          <c:showLegendKey val="0"/>
          <c:showVal val="0"/>
          <c:showCatName val="0"/>
          <c:showSerName val="0"/>
          <c:showPercent val="0"/>
          <c:showBubbleSize val="0"/>
        </c:dLbls>
        <c:marker val="1"/>
        <c:smooth val="0"/>
        <c:axId val="153401600"/>
        <c:axId val="153756032"/>
      </c:lineChart>
      <c:dateAx>
        <c:axId val="153401600"/>
        <c:scaling>
          <c:orientation val="minMax"/>
        </c:scaling>
        <c:delete val="1"/>
        <c:axPos val="b"/>
        <c:numFmt formatCode="ge" sourceLinked="1"/>
        <c:majorTickMark val="none"/>
        <c:minorTickMark val="none"/>
        <c:tickLblPos val="none"/>
        <c:crossAx val="153756032"/>
        <c:crosses val="autoZero"/>
        <c:auto val="1"/>
        <c:lblOffset val="100"/>
        <c:baseTimeUnit val="years"/>
      </c:dateAx>
      <c:valAx>
        <c:axId val="153756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340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Y52" zoomScaleNormal="100" workbookViewId="0">
      <selection activeCell="BL45" sqref="BL45:BZ46"/>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7" t="s">
        <v>0</v>
      </c>
      <c r="C2" s="77"/>
      <c r="D2" s="77"/>
      <c r="E2" s="77"/>
      <c r="F2" s="77"/>
      <c r="G2" s="77"/>
      <c r="H2" s="77"/>
      <c r="I2" s="77"/>
      <c r="J2" s="77"/>
      <c r="K2" s="77"/>
      <c r="L2" s="77"/>
      <c r="M2" s="77"/>
      <c r="N2" s="77"/>
      <c r="O2" s="77"/>
      <c r="P2" s="77"/>
      <c r="Q2" s="77"/>
      <c r="R2" s="77"/>
      <c r="S2" s="77"/>
      <c r="T2" s="77"/>
      <c r="U2" s="77"/>
      <c r="V2" s="77"/>
      <c r="W2" s="77"/>
      <c r="X2" s="77"/>
      <c r="Y2" s="77"/>
      <c r="Z2" s="77"/>
      <c r="AA2" s="77"/>
      <c r="AB2" s="77"/>
      <c r="AC2" s="77"/>
      <c r="AD2" s="77"/>
      <c r="AE2" s="77"/>
      <c r="AF2" s="77"/>
      <c r="AG2" s="77"/>
      <c r="AH2" s="77"/>
      <c r="AI2" s="77"/>
      <c r="AJ2" s="77"/>
      <c r="AK2" s="77"/>
      <c r="AL2" s="77"/>
      <c r="AM2" s="77"/>
      <c r="AN2" s="77"/>
      <c r="AO2" s="77"/>
      <c r="AP2" s="77"/>
      <c r="AQ2" s="77"/>
      <c r="AR2" s="77"/>
      <c r="AS2" s="77"/>
      <c r="AT2" s="77"/>
      <c r="AU2" s="77"/>
      <c r="AV2" s="77"/>
      <c r="AW2" s="77"/>
      <c r="AX2" s="77"/>
      <c r="AY2" s="77"/>
      <c r="AZ2" s="77"/>
      <c r="BA2" s="77"/>
      <c r="BB2" s="77"/>
      <c r="BC2" s="77"/>
      <c r="BD2" s="77"/>
      <c r="BE2" s="77"/>
      <c r="BF2" s="77"/>
      <c r="BG2" s="77"/>
      <c r="BH2" s="77"/>
      <c r="BI2" s="77"/>
      <c r="BJ2" s="77"/>
      <c r="BK2" s="77"/>
      <c r="BL2" s="77"/>
      <c r="BM2" s="77"/>
      <c r="BN2" s="77"/>
      <c r="BO2" s="77"/>
      <c r="BP2" s="77"/>
      <c r="BQ2" s="77"/>
      <c r="BR2" s="77"/>
      <c r="BS2" s="77"/>
      <c r="BT2" s="77"/>
      <c r="BU2" s="77"/>
      <c r="BV2" s="77"/>
      <c r="BW2" s="77"/>
      <c r="BX2" s="77"/>
      <c r="BY2" s="77"/>
      <c r="BZ2" s="77"/>
    </row>
    <row r="3" spans="1:78" ht="9.75" customHeight="1">
      <c r="A3" s="2"/>
      <c r="B3" s="77"/>
      <c r="C3" s="77"/>
      <c r="D3" s="77"/>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row>
    <row r="4" spans="1:78" ht="9.75" customHeight="1">
      <c r="A4" s="2"/>
      <c r="B4" s="77"/>
      <c r="C4" s="77"/>
      <c r="D4" s="77"/>
      <c r="E4" s="77"/>
      <c r="F4" s="77"/>
      <c r="G4" s="77"/>
      <c r="H4" s="77"/>
      <c r="I4" s="77"/>
      <c r="J4" s="77"/>
      <c r="K4" s="77"/>
      <c r="L4" s="77"/>
      <c r="M4" s="77"/>
      <c r="N4" s="77"/>
      <c r="O4" s="77"/>
      <c r="P4" s="77"/>
      <c r="Q4" s="77"/>
      <c r="R4" s="77"/>
      <c r="S4" s="77"/>
      <c r="T4" s="77"/>
      <c r="U4" s="77"/>
      <c r="V4" s="77"/>
      <c r="W4" s="77"/>
      <c r="X4" s="77"/>
      <c r="Y4" s="77"/>
      <c r="Z4" s="77"/>
      <c r="AA4" s="77"/>
      <c r="AB4" s="77"/>
      <c r="AC4" s="77"/>
      <c r="AD4" s="77"/>
      <c r="AE4" s="77"/>
      <c r="AF4" s="77"/>
      <c r="AG4" s="77"/>
      <c r="AH4" s="77"/>
      <c r="AI4" s="77"/>
      <c r="AJ4" s="77"/>
      <c r="AK4" s="77"/>
      <c r="AL4" s="77"/>
      <c r="AM4" s="77"/>
      <c r="AN4" s="77"/>
      <c r="AO4" s="77"/>
      <c r="AP4" s="77"/>
      <c r="AQ4" s="77"/>
      <c r="AR4" s="77"/>
      <c r="AS4" s="77"/>
      <c r="AT4" s="77"/>
      <c r="AU4" s="77"/>
      <c r="AV4" s="77"/>
      <c r="AW4" s="77"/>
      <c r="AX4" s="77"/>
      <c r="AY4" s="77"/>
      <c r="AZ4" s="77"/>
      <c r="BA4" s="77"/>
      <c r="BB4" s="77"/>
      <c r="BC4" s="77"/>
      <c r="BD4" s="77"/>
      <c r="BE4" s="77"/>
      <c r="BF4" s="77"/>
      <c r="BG4" s="77"/>
      <c r="BH4" s="77"/>
      <c r="BI4" s="77"/>
      <c r="BJ4" s="77"/>
      <c r="BK4" s="77"/>
      <c r="BL4" s="77"/>
      <c r="BM4" s="77"/>
      <c r="BN4" s="77"/>
      <c r="BO4" s="77"/>
      <c r="BP4" s="77"/>
      <c r="BQ4" s="77"/>
      <c r="BR4" s="77"/>
      <c r="BS4" s="77"/>
      <c r="BT4" s="77"/>
      <c r="BU4" s="77"/>
      <c r="BV4" s="77"/>
      <c r="BW4" s="77"/>
      <c r="BX4" s="77"/>
      <c r="BY4" s="77"/>
      <c r="BZ4" s="77"/>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8" t="str">
        <f>データ!H6</f>
        <v>兵庫県　姫路市</v>
      </c>
      <c r="C6" s="78"/>
      <c r="D6" s="78"/>
      <c r="E6" s="78"/>
      <c r="F6" s="78"/>
      <c r="G6" s="78"/>
      <c r="H6" s="78"/>
      <c r="I6" s="78"/>
      <c r="J6" s="78"/>
      <c r="K6" s="78"/>
      <c r="L6" s="78"/>
      <c r="M6" s="78"/>
      <c r="N6" s="78"/>
      <c r="O6" s="78"/>
      <c r="P6" s="78"/>
      <c r="Q6" s="78"/>
      <c r="R6" s="78"/>
      <c r="S6" s="78"/>
      <c r="T6" s="78"/>
      <c r="U6" s="78"/>
      <c r="V6" s="78"/>
      <c r="W6" s="78"/>
      <c r="X6" s="78"/>
      <c r="Y6" s="78"/>
      <c r="Z6" s="78"/>
      <c r="AA6" s="78"/>
      <c r="AB6" s="78"/>
      <c r="AC6" s="78"/>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79" t="s">
        <v>1</v>
      </c>
      <c r="C7" s="80"/>
      <c r="D7" s="80"/>
      <c r="E7" s="80"/>
      <c r="F7" s="80"/>
      <c r="G7" s="80"/>
      <c r="H7" s="80"/>
      <c r="I7" s="81"/>
      <c r="J7" s="79" t="s">
        <v>2</v>
      </c>
      <c r="K7" s="80"/>
      <c r="L7" s="80"/>
      <c r="M7" s="80"/>
      <c r="N7" s="80"/>
      <c r="O7" s="80"/>
      <c r="P7" s="80"/>
      <c r="Q7" s="81"/>
      <c r="R7" s="79" t="s">
        <v>3</v>
      </c>
      <c r="S7" s="80"/>
      <c r="T7" s="80"/>
      <c r="U7" s="80"/>
      <c r="V7" s="80"/>
      <c r="W7" s="80"/>
      <c r="X7" s="80"/>
      <c r="Y7" s="81"/>
      <c r="Z7" s="79" t="s">
        <v>4</v>
      </c>
      <c r="AA7" s="80"/>
      <c r="AB7" s="80"/>
      <c r="AC7" s="80"/>
      <c r="AD7" s="80"/>
      <c r="AE7" s="80"/>
      <c r="AF7" s="80"/>
      <c r="AG7" s="81"/>
      <c r="AH7" s="3"/>
      <c r="AI7" s="79" t="s">
        <v>5</v>
      </c>
      <c r="AJ7" s="80"/>
      <c r="AK7" s="80"/>
      <c r="AL7" s="80"/>
      <c r="AM7" s="80"/>
      <c r="AN7" s="80"/>
      <c r="AO7" s="80"/>
      <c r="AP7" s="81"/>
      <c r="AQ7" s="68" t="s">
        <v>6</v>
      </c>
      <c r="AR7" s="68"/>
      <c r="AS7" s="68"/>
      <c r="AT7" s="68"/>
      <c r="AU7" s="68"/>
      <c r="AV7" s="68"/>
      <c r="AW7" s="68"/>
      <c r="AX7" s="68"/>
      <c r="AY7" s="68" t="s">
        <v>7</v>
      </c>
      <c r="AZ7" s="68"/>
      <c r="BA7" s="68"/>
      <c r="BB7" s="68"/>
      <c r="BC7" s="68"/>
      <c r="BD7" s="68"/>
      <c r="BE7" s="68"/>
      <c r="BF7" s="68"/>
      <c r="BG7" s="3"/>
      <c r="BH7" s="3"/>
      <c r="BI7" s="3"/>
      <c r="BJ7" s="3"/>
      <c r="BK7" s="3"/>
      <c r="BL7" s="4" t="s">
        <v>8</v>
      </c>
      <c r="BM7" s="5"/>
      <c r="BN7" s="5"/>
      <c r="BO7" s="5"/>
      <c r="BP7" s="5"/>
      <c r="BQ7" s="5"/>
      <c r="BR7" s="5"/>
      <c r="BS7" s="5"/>
      <c r="BT7" s="5"/>
      <c r="BU7" s="5"/>
      <c r="BV7" s="5"/>
      <c r="BW7" s="5"/>
      <c r="BX7" s="5"/>
      <c r="BY7" s="6"/>
    </row>
    <row r="8" spans="1:78" ht="18.75" customHeight="1">
      <c r="A8" s="2"/>
      <c r="B8" s="71" t="str">
        <f>データ!I6</f>
        <v>法適用</v>
      </c>
      <c r="C8" s="72"/>
      <c r="D8" s="72"/>
      <c r="E8" s="72"/>
      <c r="F8" s="72"/>
      <c r="G8" s="72"/>
      <c r="H8" s="72"/>
      <c r="I8" s="73"/>
      <c r="J8" s="71" t="str">
        <f>データ!J6</f>
        <v>水道事業</v>
      </c>
      <c r="K8" s="72"/>
      <c r="L8" s="72"/>
      <c r="M8" s="72"/>
      <c r="N8" s="72"/>
      <c r="O8" s="72"/>
      <c r="P8" s="72"/>
      <c r="Q8" s="73"/>
      <c r="R8" s="71" t="str">
        <f>データ!K6</f>
        <v>末端給水事業</v>
      </c>
      <c r="S8" s="72"/>
      <c r="T8" s="72"/>
      <c r="U8" s="72"/>
      <c r="V8" s="72"/>
      <c r="W8" s="72"/>
      <c r="X8" s="72"/>
      <c r="Y8" s="73"/>
      <c r="Z8" s="71" t="str">
        <f>データ!L6</f>
        <v>A1</v>
      </c>
      <c r="AA8" s="72"/>
      <c r="AB8" s="72"/>
      <c r="AC8" s="72"/>
      <c r="AD8" s="72"/>
      <c r="AE8" s="72"/>
      <c r="AF8" s="72"/>
      <c r="AG8" s="73"/>
      <c r="AH8" s="3"/>
      <c r="AI8" s="74">
        <f>データ!Q6</f>
        <v>541497</v>
      </c>
      <c r="AJ8" s="75"/>
      <c r="AK8" s="75"/>
      <c r="AL8" s="75"/>
      <c r="AM8" s="75"/>
      <c r="AN8" s="75"/>
      <c r="AO8" s="75"/>
      <c r="AP8" s="76"/>
      <c r="AQ8" s="57">
        <f>データ!R6</f>
        <v>534.47</v>
      </c>
      <c r="AR8" s="57"/>
      <c r="AS8" s="57"/>
      <c r="AT8" s="57"/>
      <c r="AU8" s="57"/>
      <c r="AV8" s="57"/>
      <c r="AW8" s="57"/>
      <c r="AX8" s="57"/>
      <c r="AY8" s="57">
        <f>データ!S6</f>
        <v>1013.15</v>
      </c>
      <c r="AZ8" s="57"/>
      <c r="BA8" s="57"/>
      <c r="BB8" s="57"/>
      <c r="BC8" s="57"/>
      <c r="BD8" s="57"/>
      <c r="BE8" s="57"/>
      <c r="BF8" s="57"/>
      <c r="BG8" s="3"/>
      <c r="BH8" s="3"/>
      <c r="BI8" s="3"/>
      <c r="BJ8" s="3"/>
      <c r="BK8" s="3"/>
      <c r="BL8" s="66" t="s">
        <v>9</v>
      </c>
      <c r="BM8" s="67"/>
      <c r="BN8" s="7" t="s">
        <v>10</v>
      </c>
      <c r="BO8" s="8"/>
      <c r="BP8" s="8"/>
      <c r="BQ8" s="8"/>
      <c r="BR8" s="8"/>
      <c r="BS8" s="8"/>
      <c r="BT8" s="8"/>
      <c r="BU8" s="8"/>
      <c r="BV8" s="8"/>
      <c r="BW8" s="8"/>
      <c r="BX8" s="8"/>
      <c r="BY8" s="9"/>
    </row>
    <row r="9" spans="1:78" ht="18.75" customHeight="1">
      <c r="A9" s="2"/>
      <c r="B9" s="68" t="s">
        <v>11</v>
      </c>
      <c r="C9" s="68"/>
      <c r="D9" s="68"/>
      <c r="E9" s="68"/>
      <c r="F9" s="68"/>
      <c r="G9" s="68"/>
      <c r="H9" s="68"/>
      <c r="I9" s="68"/>
      <c r="J9" s="68" t="s">
        <v>12</v>
      </c>
      <c r="K9" s="68"/>
      <c r="L9" s="68"/>
      <c r="M9" s="68"/>
      <c r="N9" s="68"/>
      <c r="O9" s="68"/>
      <c r="P9" s="68"/>
      <c r="Q9" s="68"/>
      <c r="R9" s="68" t="s">
        <v>13</v>
      </c>
      <c r="S9" s="68"/>
      <c r="T9" s="68"/>
      <c r="U9" s="68"/>
      <c r="V9" s="68"/>
      <c r="W9" s="68"/>
      <c r="X9" s="68"/>
      <c r="Y9" s="68"/>
      <c r="Z9" s="68" t="s">
        <v>14</v>
      </c>
      <c r="AA9" s="68"/>
      <c r="AB9" s="68"/>
      <c r="AC9" s="68"/>
      <c r="AD9" s="68"/>
      <c r="AE9" s="68"/>
      <c r="AF9" s="68"/>
      <c r="AG9" s="68"/>
      <c r="AH9" s="3"/>
      <c r="AI9" s="68" t="s">
        <v>15</v>
      </c>
      <c r="AJ9" s="68"/>
      <c r="AK9" s="68"/>
      <c r="AL9" s="68"/>
      <c r="AM9" s="68"/>
      <c r="AN9" s="68"/>
      <c r="AO9" s="68"/>
      <c r="AP9" s="68"/>
      <c r="AQ9" s="68" t="s">
        <v>16</v>
      </c>
      <c r="AR9" s="68"/>
      <c r="AS9" s="68"/>
      <c r="AT9" s="68"/>
      <c r="AU9" s="68"/>
      <c r="AV9" s="68"/>
      <c r="AW9" s="68"/>
      <c r="AX9" s="68"/>
      <c r="AY9" s="68" t="s">
        <v>17</v>
      </c>
      <c r="AZ9" s="68"/>
      <c r="BA9" s="68"/>
      <c r="BB9" s="68"/>
      <c r="BC9" s="68"/>
      <c r="BD9" s="68"/>
      <c r="BE9" s="68"/>
      <c r="BF9" s="68"/>
      <c r="BG9" s="3"/>
      <c r="BH9" s="3"/>
      <c r="BI9" s="3"/>
      <c r="BJ9" s="3"/>
      <c r="BK9" s="3"/>
      <c r="BL9" s="69" t="s">
        <v>18</v>
      </c>
      <c r="BM9" s="70"/>
      <c r="BN9" s="10" t="s">
        <v>19</v>
      </c>
      <c r="BO9" s="11"/>
      <c r="BP9" s="11"/>
      <c r="BQ9" s="11"/>
      <c r="BR9" s="11"/>
      <c r="BS9" s="11"/>
      <c r="BT9" s="11"/>
      <c r="BU9" s="11"/>
      <c r="BV9" s="11"/>
      <c r="BW9" s="11"/>
      <c r="BX9" s="11"/>
      <c r="BY9" s="12"/>
    </row>
    <row r="10" spans="1:78" ht="18.75" customHeight="1">
      <c r="A10" s="2"/>
      <c r="B10" s="57" t="str">
        <f>データ!M6</f>
        <v>-</v>
      </c>
      <c r="C10" s="57"/>
      <c r="D10" s="57"/>
      <c r="E10" s="57"/>
      <c r="F10" s="57"/>
      <c r="G10" s="57"/>
      <c r="H10" s="57"/>
      <c r="I10" s="57"/>
      <c r="J10" s="57">
        <f>データ!N6</f>
        <v>69.8</v>
      </c>
      <c r="K10" s="57"/>
      <c r="L10" s="57"/>
      <c r="M10" s="57"/>
      <c r="N10" s="57"/>
      <c r="O10" s="57"/>
      <c r="P10" s="57"/>
      <c r="Q10" s="57"/>
      <c r="R10" s="57">
        <f>データ!O6</f>
        <v>99.62</v>
      </c>
      <c r="S10" s="57"/>
      <c r="T10" s="57"/>
      <c r="U10" s="57"/>
      <c r="V10" s="57"/>
      <c r="W10" s="57"/>
      <c r="X10" s="57"/>
      <c r="Y10" s="57"/>
      <c r="Z10" s="65">
        <f>データ!P6</f>
        <v>2164</v>
      </c>
      <c r="AA10" s="65"/>
      <c r="AB10" s="65"/>
      <c r="AC10" s="65"/>
      <c r="AD10" s="65"/>
      <c r="AE10" s="65"/>
      <c r="AF10" s="65"/>
      <c r="AG10" s="65"/>
      <c r="AH10" s="2"/>
      <c r="AI10" s="65">
        <f>データ!T6</f>
        <v>538293</v>
      </c>
      <c r="AJ10" s="65"/>
      <c r="AK10" s="65"/>
      <c r="AL10" s="65"/>
      <c r="AM10" s="65"/>
      <c r="AN10" s="65"/>
      <c r="AO10" s="65"/>
      <c r="AP10" s="65"/>
      <c r="AQ10" s="57">
        <f>データ!U6</f>
        <v>364.85</v>
      </c>
      <c r="AR10" s="57"/>
      <c r="AS10" s="57"/>
      <c r="AT10" s="57"/>
      <c r="AU10" s="57"/>
      <c r="AV10" s="57"/>
      <c r="AW10" s="57"/>
      <c r="AX10" s="57"/>
      <c r="AY10" s="57">
        <f>データ!V6</f>
        <v>1475.38</v>
      </c>
      <c r="AZ10" s="57"/>
      <c r="BA10" s="57"/>
      <c r="BB10" s="57"/>
      <c r="BC10" s="57"/>
      <c r="BD10" s="57"/>
      <c r="BE10" s="57"/>
      <c r="BF10" s="57"/>
      <c r="BG10" s="2"/>
      <c r="BH10" s="2"/>
      <c r="BI10" s="2"/>
      <c r="BJ10" s="2"/>
      <c r="BK10" s="2"/>
      <c r="BL10" s="58" t="s">
        <v>20</v>
      </c>
      <c r="BM10" s="59"/>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22</v>
      </c>
      <c r="BM11" s="60"/>
      <c r="BN11" s="60"/>
      <c r="BO11" s="60"/>
      <c r="BP11" s="60"/>
      <c r="BQ11" s="60"/>
      <c r="BR11" s="60"/>
      <c r="BS11" s="60"/>
      <c r="BT11" s="60"/>
      <c r="BU11" s="60"/>
      <c r="BV11" s="60"/>
      <c r="BW11" s="60"/>
      <c r="BX11" s="60"/>
      <c r="BY11" s="60"/>
      <c r="BZ11" s="6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c r="A14" s="2"/>
      <c r="B14" s="62" t="s">
        <v>23</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41" t="s">
        <v>24</v>
      </c>
      <c r="BM14" s="42"/>
      <c r="BN14" s="42"/>
      <c r="BO14" s="42"/>
      <c r="BP14" s="42"/>
      <c r="BQ14" s="42"/>
      <c r="BR14" s="42"/>
      <c r="BS14" s="42"/>
      <c r="BT14" s="42"/>
      <c r="BU14" s="42"/>
      <c r="BV14" s="42"/>
      <c r="BW14" s="42"/>
      <c r="BX14" s="42"/>
      <c r="BY14" s="42"/>
      <c r="BZ14" s="43"/>
    </row>
    <row r="15" spans="1:78" ht="13.5" customHeight="1">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105</v>
      </c>
      <c r="BM16" s="48"/>
      <c r="BN16" s="48"/>
      <c r="BO16" s="48"/>
      <c r="BP16" s="48"/>
      <c r="BQ16" s="48"/>
      <c r="BR16" s="48"/>
      <c r="BS16" s="48"/>
      <c r="BT16" s="48"/>
      <c r="BU16" s="48"/>
      <c r="BV16" s="48"/>
      <c r="BW16" s="48"/>
      <c r="BX16" s="48"/>
      <c r="BY16" s="48"/>
      <c r="BZ16" s="49"/>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c r="A34" s="2"/>
      <c r="B34" s="16"/>
      <c r="C34" s="53" t="s">
        <v>25</v>
      </c>
      <c r="D34" s="53"/>
      <c r="E34" s="53"/>
      <c r="F34" s="53"/>
      <c r="G34" s="53"/>
      <c r="H34" s="53"/>
      <c r="I34" s="53"/>
      <c r="J34" s="53"/>
      <c r="K34" s="53"/>
      <c r="L34" s="53"/>
      <c r="M34" s="53"/>
      <c r="N34" s="53"/>
      <c r="O34" s="53"/>
      <c r="P34" s="53"/>
      <c r="Q34" s="19"/>
      <c r="R34" s="53" t="s">
        <v>26</v>
      </c>
      <c r="S34" s="53"/>
      <c r="T34" s="53"/>
      <c r="U34" s="53"/>
      <c r="V34" s="53"/>
      <c r="W34" s="53"/>
      <c r="X34" s="53"/>
      <c r="Y34" s="53"/>
      <c r="Z34" s="53"/>
      <c r="AA34" s="53"/>
      <c r="AB34" s="53"/>
      <c r="AC34" s="53"/>
      <c r="AD34" s="53"/>
      <c r="AE34" s="53"/>
      <c r="AF34" s="19"/>
      <c r="AG34" s="53" t="s">
        <v>27</v>
      </c>
      <c r="AH34" s="53"/>
      <c r="AI34" s="53"/>
      <c r="AJ34" s="53"/>
      <c r="AK34" s="53"/>
      <c r="AL34" s="53"/>
      <c r="AM34" s="53"/>
      <c r="AN34" s="53"/>
      <c r="AO34" s="53"/>
      <c r="AP34" s="53"/>
      <c r="AQ34" s="53"/>
      <c r="AR34" s="53"/>
      <c r="AS34" s="53"/>
      <c r="AT34" s="53"/>
      <c r="AU34" s="19"/>
      <c r="AV34" s="53" t="s">
        <v>28</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7"/>
      <c r="BM44" s="48"/>
      <c r="BN44" s="48"/>
      <c r="BO44" s="48"/>
      <c r="BP44" s="48"/>
      <c r="BQ44" s="48"/>
      <c r="BR44" s="48"/>
      <c r="BS44" s="48"/>
      <c r="BT44" s="48"/>
      <c r="BU44" s="48"/>
      <c r="BV44" s="48"/>
      <c r="BW44" s="48"/>
      <c r="BX44" s="48"/>
      <c r="BY44" s="48"/>
      <c r="BZ44" s="49"/>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29</v>
      </c>
      <c r="BM45" s="42"/>
      <c r="BN45" s="42"/>
      <c r="BO45" s="42"/>
      <c r="BP45" s="42"/>
      <c r="BQ45" s="42"/>
      <c r="BR45" s="42"/>
      <c r="BS45" s="42"/>
      <c r="BT45" s="42"/>
      <c r="BU45" s="42"/>
      <c r="BV45" s="42"/>
      <c r="BW45" s="42"/>
      <c r="BX45" s="42"/>
      <c r="BY45" s="42"/>
      <c r="BZ45" s="43"/>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104</v>
      </c>
      <c r="BM47" s="48"/>
      <c r="BN47" s="48"/>
      <c r="BO47" s="48"/>
      <c r="BP47" s="48"/>
      <c r="BQ47" s="48"/>
      <c r="BR47" s="48"/>
      <c r="BS47" s="48"/>
      <c r="BT47" s="48"/>
      <c r="BU47" s="48"/>
      <c r="BV47" s="48"/>
      <c r="BW47" s="48"/>
      <c r="BX47" s="48"/>
      <c r="BY47" s="48"/>
      <c r="BZ47" s="49"/>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c r="A56" s="2"/>
      <c r="B56" s="16"/>
      <c r="C56" s="53" t="s">
        <v>30</v>
      </c>
      <c r="D56" s="53"/>
      <c r="E56" s="53"/>
      <c r="F56" s="53"/>
      <c r="G56" s="53"/>
      <c r="H56" s="53"/>
      <c r="I56" s="53"/>
      <c r="J56" s="53"/>
      <c r="K56" s="53"/>
      <c r="L56" s="53"/>
      <c r="M56" s="53"/>
      <c r="N56" s="53"/>
      <c r="O56" s="53"/>
      <c r="P56" s="53"/>
      <c r="Q56" s="19"/>
      <c r="R56" s="53" t="s">
        <v>31</v>
      </c>
      <c r="S56" s="53"/>
      <c r="T56" s="53"/>
      <c r="U56" s="53"/>
      <c r="V56" s="53"/>
      <c r="W56" s="53"/>
      <c r="X56" s="53"/>
      <c r="Y56" s="53"/>
      <c r="Z56" s="53"/>
      <c r="AA56" s="53"/>
      <c r="AB56" s="53"/>
      <c r="AC56" s="53"/>
      <c r="AD56" s="53"/>
      <c r="AE56" s="53"/>
      <c r="AF56" s="19"/>
      <c r="AG56" s="53" t="s">
        <v>32</v>
      </c>
      <c r="AH56" s="53"/>
      <c r="AI56" s="53"/>
      <c r="AJ56" s="53"/>
      <c r="AK56" s="53"/>
      <c r="AL56" s="53"/>
      <c r="AM56" s="53"/>
      <c r="AN56" s="53"/>
      <c r="AO56" s="53"/>
      <c r="AP56" s="53"/>
      <c r="AQ56" s="53"/>
      <c r="AR56" s="53"/>
      <c r="AS56" s="53"/>
      <c r="AT56" s="53"/>
      <c r="AU56" s="19"/>
      <c r="AV56" s="53" t="s">
        <v>33</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c r="A60" s="2"/>
      <c r="B60" s="54" t="s">
        <v>34</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7"/>
      <c r="BM63" s="48"/>
      <c r="BN63" s="48"/>
      <c r="BO63" s="48"/>
      <c r="BP63" s="48"/>
      <c r="BQ63" s="48"/>
      <c r="BR63" s="48"/>
      <c r="BS63" s="48"/>
      <c r="BT63" s="48"/>
      <c r="BU63" s="48"/>
      <c r="BV63" s="48"/>
      <c r="BW63" s="48"/>
      <c r="BX63" s="48"/>
      <c r="BY63" s="48"/>
      <c r="BZ63" s="49"/>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35</v>
      </c>
      <c r="BM64" s="42"/>
      <c r="BN64" s="42"/>
      <c r="BO64" s="42"/>
      <c r="BP64" s="42"/>
      <c r="BQ64" s="42"/>
      <c r="BR64" s="42"/>
      <c r="BS64" s="42"/>
      <c r="BT64" s="42"/>
      <c r="BU64" s="42"/>
      <c r="BV64" s="42"/>
      <c r="BW64" s="42"/>
      <c r="BX64" s="42"/>
      <c r="BY64" s="42"/>
      <c r="BZ64" s="43"/>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103</v>
      </c>
      <c r="BM66" s="48"/>
      <c r="BN66" s="48"/>
      <c r="BO66" s="48"/>
      <c r="BP66" s="48"/>
      <c r="BQ66" s="48"/>
      <c r="BR66" s="48"/>
      <c r="BS66" s="48"/>
      <c r="BT66" s="48"/>
      <c r="BU66" s="48"/>
      <c r="BV66" s="48"/>
      <c r="BW66" s="48"/>
      <c r="BX66" s="48"/>
      <c r="BY66" s="48"/>
      <c r="BZ66" s="49"/>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c r="A79" s="2"/>
      <c r="B79" s="16"/>
      <c r="C79" s="53" t="s">
        <v>36</v>
      </c>
      <c r="D79" s="53"/>
      <c r="E79" s="53"/>
      <c r="F79" s="53"/>
      <c r="G79" s="53"/>
      <c r="H79" s="53"/>
      <c r="I79" s="53"/>
      <c r="J79" s="53"/>
      <c r="K79" s="53"/>
      <c r="L79" s="53"/>
      <c r="M79" s="53"/>
      <c r="N79" s="53"/>
      <c r="O79" s="53"/>
      <c r="P79" s="53"/>
      <c r="Q79" s="53"/>
      <c r="R79" s="53"/>
      <c r="S79" s="53"/>
      <c r="T79" s="53"/>
      <c r="U79" s="19"/>
      <c r="V79" s="19"/>
      <c r="W79" s="53" t="s">
        <v>37</v>
      </c>
      <c r="X79" s="53"/>
      <c r="Y79" s="53"/>
      <c r="Z79" s="53"/>
      <c r="AA79" s="53"/>
      <c r="AB79" s="53"/>
      <c r="AC79" s="53"/>
      <c r="AD79" s="53"/>
      <c r="AE79" s="53"/>
      <c r="AF79" s="53"/>
      <c r="AG79" s="53"/>
      <c r="AH79" s="53"/>
      <c r="AI79" s="53"/>
      <c r="AJ79" s="53"/>
      <c r="AK79" s="53"/>
      <c r="AL79" s="53"/>
      <c r="AM79" s="53"/>
      <c r="AN79" s="53"/>
      <c r="AO79" s="19"/>
      <c r="AP79" s="19"/>
      <c r="AQ79" s="53" t="s">
        <v>38</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c r="C83" s="2" t="s">
        <v>39</v>
      </c>
    </row>
  </sheetData>
  <sheetProtection password="8649" sheet="1" objects="1" scenarios="1" formatCells="0" formatColumns="0" formatRows="0"/>
  <mergeCells count="53">
    <mergeCell ref="B2:BZ4"/>
    <mergeCell ref="B6:AG6"/>
    <mergeCell ref="B7:I7"/>
    <mergeCell ref="J7:Q7"/>
    <mergeCell ref="R7:Y7"/>
    <mergeCell ref="Z7:AG7"/>
    <mergeCell ref="AI7:AP7"/>
    <mergeCell ref="AQ7:AX7"/>
    <mergeCell ref="AY7:BF7"/>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L16:BZ44"/>
    <mergeCell ref="C34:P35"/>
    <mergeCell ref="R34:AE35"/>
    <mergeCell ref="AG34:AT35"/>
    <mergeCell ref="AV34:BI35"/>
    <mergeCell ref="AY10:BF10"/>
    <mergeCell ref="BL10:BM10"/>
    <mergeCell ref="BL11:BZ13"/>
    <mergeCell ref="B14:BJ15"/>
    <mergeCell ref="BL14:BZ15"/>
    <mergeCell ref="B10:I10"/>
    <mergeCell ref="J10:Q10"/>
    <mergeCell ref="R10:Y10"/>
    <mergeCell ref="Z10:AG10"/>
    <mergeCell ref="AI10:AP10"/>
    <mergeCell ref="AQ10:AX10"/>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282014</v>
      </c>
      <c r="D6" s="31">
        <f t="shared" si="3"/>
        <v>46</v>
      </c>
      <c r="E6" s="31">
        <f t="shared" si="3"/>
        <v>1</v>
      </c>
      <c r="F6" s="31">
        <f t="shared" si="3"/>
        <v>0</v>
      </c>
      <c r="G6" s="31">
        <f t="shared" si="3"/>
        <v>1</v>
      </c>
      <c r="H6" s="31" t="str">
        <f t="shared" si="3"/>
        <v>兵庫県　姫路市</v>
      </c>
      <c r="I6" s="31" t="str">
        <f t="shared" si="3"/>
        <v>法適用</v>
      </c>
      <c r="J6" s="31" t="str">
        <f t="shared" si="3"/>
        <v>水道事業</v>
      </c>
      <c r="K6" s="31" t="str">
        <f t="shared" si="3"/>
        <v>末端給水事業</v>
      </c>
      <c r="L6" s="31" t="str">
        <f t="shared" si="3"/>
        <v>A1</v>
      </c>
      <c r="M6" s="32" t="str">
        <f t="shared" si="3"/>
        <v>-</v>
      </c>
      <c r="N6" s="32">
        <f t="shared" si="3"/>
        <v>69.8</v>
      </c>
      <c r="O6" s="32">
        <f t="shared" si="3"/>
        <v>99.62</v>
      </c>
      <c r="P6" s="32">
        <f t="shared" si="3"/>
        <v>2164</v>
      </c>
      <c r="Q6" s="32">
        <f t="shared" si="3"/>
        <v>541497</v>
      </c>
      <c r="R6" s="32">
        <f t="shared" si="3"/>
        <v>534.47</v>
      </c>
      <c r="S6" s="32">
        <f t="shared" si="3"/>
        <v>1013.15</v>
      </c>
      <c r="T6" s="32">
        <f t="shared" si="3"/>
        <v>538293</v>
      </c>
      <c r="U6" s="32">
        <f t="shared" si="3"/>
        <v>364.85</v>
      </c>
      <c r="V6" s="32">
        <f t="shared" si="3"/>
        <v>1475.38</v>
      </c>
      <c r="W6" s="33">
        <f>IF(W7="",NA(),W7)</f>
        <v>100.46</v>
      </c>
      <c r="X6" s="33">
        <f t="shared" ref="X6:AF6" si="4">IF(X7="",NA(),X7)</f>
        <v>98</v>
      </c>
      <c r="Y6" s="33">
        <f t="shared" si="4"/>
        <v>99.62</v>
      </c>
      <c r="Z6" s="33">
        <f t="shared" si="4"/>
        <v>104.77</v>
      </c>
      <c r="AA6" s="33">
        <f t="shared" si="4"/>
        <v>108.56</v>
      </c>
      <c r="AB6" s="33">
        <f t="shared" si="4"/>
        <v>107.75</v>
      </c>
      <c r="AC6" s="33">
        <f t="shared" si="4"/>
        <v>107.94</v>
      </c>
      <c r="AD6" s="33">
        <f t="shared" si="4"/>
        <v>108.98</v>
      </c>
      <c r="AE6" s="33">
        <f t="shared" si="4"/>
        <v>114.44</v>
      </c>
      <c r="AF6" s="33">
        <f t="shared" si="4"/>
        <v>115.21</v>
      </c>
      <c r="AG6" s="32" t="str">
        <f>IF(AG7="","",IF(AG7="-","【-】","【"&amp;SUBSTITUTE(TEXT(AG7,"#,##0.00"),"-","△")&amp;"】"))</f>
        <v>【113.56】</v>
      </c>
      <c r="AH6" s="32">
        <f>IF(AH7="",NA(),AH7)</f>
        <v>0</v>
      </c>
      <c r="AI6" s="32">
        <f t="shared" ref="AI6:AQ6" si="5">IF(AI7="",NA(),AI7)</f>
        <v>0</v>
      </c>
      <c r="AJ6" s="32">
        <f t="shared" si="5"/>
        <v>0</v>
      </c>
      <c r="AK6" s="32">
        <f t="shared" si="5"/>
        <v>0</v>
      </c>
      <c r="AL6" s="32">
        <f t="shared" si="5"/>
        <v>0</v>
      </c>
      <c r="AM6" s="33">
        <f t="shared" si="5"/>
        <v>0.57999999999999996</v>
      </c>
      <c r="AN6" s="33">
        <f t="shared" si="5"/>
        <v>0.45</v>
      </c>
      <c r="AO6" s="33">
        <f t="shared" si="5"/>
        <v>0.34</v>
      </c>
      <c r="AP6" s="32">
        <f t="shared" si="5"/>
        <v>0</v>
      </c>
      <c r="AQ6" s="33">
        <f t="shared" si="5"/>
        <v>0.71</v>
      </c>
      <c r="AR6" s="32" t="str">
        <f>IF(AR7="","",IF(AR7="-","【-】","【"&amp;SUBSTITUTE(TEXT(AR7,"#,##0.00"),"-","△")&amp;"】"))</f>
        <v>【0.87】</v>
      </c>
      <c r="AS6" s="33">
        <f>IF(AS7="",NA(),AS7)</f>
        <v>422.14</v>
      </c>
      <c r="AT6" s="33">
        <f t="shared" ref="AT6:BB6" si="6">IF(AT7="",NA(),AT7)</f>
        <v>410.37</v>
      </c>
      <c r="AU6" s="33">
        <f t="shared" si="6"/>
        <v>545.94000000000005</v>
      </c>
      <c r="AV6" s="33">
        <f t="shared" si="6"/>
        <v>233.35</v>
      </c>
      <c r="AW6" s="33">
        <f t="shared" si="6"/>
        <v>243.22</v>
      </c>
      <c r="AX6" s="33">
        <f t="shared" si="6"/>
        <v>487.15</v>
      </c>
      <c r="AY6" s="33">
        <f t="shared" si="6"/>
        <v>475.07</v>
      </c>
      <c r="AZ6" s="33">
        <f t="shared" si="6"/>
        <v>473.46</v>
      </c>
      <c r="BA6" s="33">
        <f t="shared" si="6"/>
        <v>240.81</v>
      </c>
      <c r="BB6" s="33">
        <f t="shared" si="6"/>
        <v>241.71</v>
      </c>
      <c r="BC6" s="32" t="str">
        <f>IF(BC7="","",IF(BC7="-","【-】","【"&amp;SUBSTITUTE(TEXT(BC7,"#,##0.00"),"-","△")&amp;"】"))</f>
        <v>【262.74】</v>
      </c>
      <c r="BD6" s="33">
        <f>IF(BD7="",NA(),BD7)</f>
        <v>246.56</v>
      </c>
      <c r="BE6" s="33">
        <f t="shared" ref="BE6:BM6" si="7">IF(BE7="",NA(),BE7)</f>
        <v>245.37</v>
      </c>
      <c r="BF6" s="33">
        <f t="shared" si="7"/>
        <v>239.4</v>
      </c>
      <c r="BG6" s="33">
        <f t="shared" si="7"/>
        <v>237.08</v>
      </c>
      <c r="BH6" s="33">
        <f t="shared" si="7"/>
        <v>234.63</v>
      </c>
      <c r="BI6" s="33">
        <f t="shared" si="7"/>
        <v>304.97000000000003</v>
      </c>
      <c r="BJ6" s="33">
        <f t="shared" si="7"/>
        <v>296.5</v>
      </c>
      <c r="BK6" s="33">
        <f t="shared" si="7"/>
        <v>285.77</v>
      </c>
      <c r="BL6" s="33">
        <f t="shared" si="7"/>
        <v>283.10000000000002</v>
      </c>
      <c r="BM6" s="33">
        <f t="shared" si="7"/>
        <v>274.14</v>
      </c>
      <c r="BN6" s="32" t="str">
        <f>IF(BN7="","",IF(BN7="-","【-】","【"&amp;SUBSTITUTE(TEXT(BN7,"#,##0.00"),"-","△")&amp;"】"))</f>
        <v>【276.38】</v>
      </c>
      <c r="BO6" s="33">
        <f>IF(BO7="",NA(),BO7)</f>
        <v>92.84</v>
      </c>
      <c r="BP6" s="33">
        <f t="shared" ref="BP6:BX6" si="8">IF(BP7="",NA(),BP7)</f>
        <v>90.69</v>
      </c>
      <c r="BQ6" s="33">
        <f t="shared" si="8"/>
        <v>91.68</v>
      </c>
      <c r="BR6" s="33">
        <f t="shared" si="8"/>
        <v>96.37</v>
      </c>
      <c r="BS6" s="33">
        <f t="shared" si="8"/>
        <v>99.8</v>
      </c>
      <c r="BT6" s="33">
        <f t="shared" si="8"/>
        <v>100.35</v>
      </c>
      <c r="BU6" s="33">
        <f t="shared" si="8"/>
        <v>100.42</v>
      </c>
      <c r="BV6" s="33">
        <f t="shared" si="8"/>
        <v>100.77</v>
      </c>
      <c r="BW6" s="33">
        <f t="shared" si="8"/>
        <v>107.74</v>
      </c>
      <c r="BX6" s="33">
        <f t="shared" si="8"/>
        <v>108.81</v>
      </c>
      <c r="BY6" s="32" t="str">
        <f>IF(BY7="","",IF(BY7="-","【-】","【"&amp;SUBSTITUTE(TEXT(BY7,"#,##0.00"),"-","△")&amp;"】"))</f>
        <v>【104.99】</v>
      </c>
      <c r="BZ6" s="33">
        <f>IF(BZ7="",NA(),BZ7)</f>
        <v>156.22999999999999</v>
      </c>
      <c r="CA6" s="33">
        <f t="shared" ref="CA6:CI6" si="9">IF(CA7="",NA(),CA7)</f>
        <v>159.41</v>
      </c>
      <c r="CB6" s="33">
        <f t="shared" si="9"/>
        <v>157.59</v>
      </c>
      <c r="CC6" s="33">
        <f t="shared" si="9"/>
        <v>149.57</v>
      </c>
      <c r="CD6" s="33">
        <f t="shared" si="9"/>
        <v>144.29</v>
      </c>
      <c r="CE6" s="33">
        <f t="shared" si="9"/>
        <v>166.95</v>
      </c>
      <c r="CF6" s="33">
        <f t="shared" si="9"/>
        <v>166.61</v>
      </c>
      <c r="CG6" s="33">
        <f t="shared" si="9"/>
        <v>165.74</v>
      </c>
      <c r="CH6" s="33">
        <f t="shared" si="9"/>
        <v>154.33000000000001</v>
      </c>
      <c r="CI6" s="33">
        <f t="shared" si="9"/>
        <v>152.94999999999999</v>
      </c>
      <c r="CJ6" s="32" t="str">
        <f>IF(CJ7="","",IF(CJ7="-","【-】","【"&amp;SUBSTITUTE(TEXT(CJ7,"#,##0.00"),"-","△")&amp;"】"))</f>
        <v>【163.72】</v>
      </c>
      <c r="CK6" s="33">
        <f>IF(CK7="",NA(),CK7)</f>
        <v>74.56</v>
      </c>
      <c r="CL6" s="33">
        <f t="shared" ref="CL6:CT6" si="10">IF(CL7="",NA(),CL7)</f>
        <v>74.08</v>
      </c>
      <c r="CM6" s="33">
        <f t="shared" si="10"/>
        <v>68.78</v>
      </c>
      <c r="CN6" s="33">
        <f t="shared" si="10"/>
        <v>68.5</v>
      </c>
      <c r="CO6" s="33">
        <f t="shared" si="10"/>
        <v>67.83</v>
      </c>
      <c r="CP6" s="33">
        <f t="shared" si="10"/>
        <v>64.66</v>
      </c>
      <c r="CQ6" s="33">
        <f t="shared" si="10"/>
        <v>64.09</v>
      </c>
      <c r="CR6" s="33">
        <f t="shared" si="10"/>
        <v>63.91</v>
      </c>
      <c r="CS6" s="33">
        <f t="shared" si="10"/>
        <v>63.25</v>
      </c>
      <c r="CT6" s="33">
        <f t="shared" si="10"/>
        <v>63.03</v>
      </c>
      <c r="CU6" s="32" t="str">
        <f>IF(CU7="","",IF(CU7="-","【-】","【"&amp;SUBSTITUTE(TEXT(CU7,"#,##0.00"),"-","△")&amp;"】"))</f>
        <v>【59.76】</v>
      </c>
      <c r="CV6" s="33">
        <f>IF(CV7="",NA(),CV7)</f>
        <v>89.35</v>
      </c>
      <c r="CW6" s="33">
        <f t="shared" ref="CW6:DE6" si="11">IF(CW7="",NA(),CW7)</f>
        <v>89.55</v>
      </c>
      <c r="CX6" s="33">
        <f t="shared" si="11"/>
        <v>90.24</v>
      </c>
      <c r="CY6" s="33">
        <f t="shared" si="11"/>
        <v>89.31</v>
      </c>
      <c r="CZ6" s="33">
        <f t="shared" si="11"/>
        <v>89.72</v>
      </c>
      <c r="DA6" s="33">
        <f t="shared" si="11"/>
        <v>90.63</v>
      </c>
      <c r="DB6" s="33">
        <f t="shared" si="11"/>
        <v>91.19</v>
      </c>
      <c r="DC6" s="33">
        <f t="shared" si="11"/>
        <v>91.45</v>
      </c>
      <c r="DD6" s="33">
        <f t="shared" si="11"/>
        <v>91.07</v>
      </c>
      <c r="DE6" s="33">
        <f t="shared" si="11"/>
        <v>91.21</v>
      </c>
      <c r="DF6" s="32" t="str">
        <f>IF(DF7="","",IF(DF7="-","【-】","【"&amp;SUBSTITUTE(TEXT(DF7,"#,##0.00"),"-","△")&amp;"】"))</f>
        <v>【89.95】</v>
      </c>
      <c r="DG6" s="33">
        <f>IF(DG7="",NA(),DG7)</f>
        <v>45.19</v>
      </c>
      <c r="DH6" s="33">
        <f t="shared" ref="DH6:DP6" si="12">IF(DH7="",NA(),DH7)</f>
        <v>46.24</v>
      </c>
      <c r="DI6" s="33">
        <f t="shared" si="12"/>
        <v>47.12</v>
      </c>
      <c r="DJ6" s="33">
        <f t="shared" si="12"/>
        <v>53.53</v>
      </c>
      <c r="DK6" s="33">
        <f t="shared" si="12"/>
        <v>54.39</v>
      </c>
      <c r="DL6" s="33">
        <f t="shared" si="12"/>
        <v>43.4</v>
      </c>
      <c r="DM6" s="33">
        <f t="shared" si="12"/>
        <v>44.41</v>
      </c>
      <c r="DN6" s="33">
        <f t="shared" si="12"/>
        <v>45.38</v>
      </c>
      <c r="DO6" s="33">
        <f t="shared" si="12"/>
        <v>47.7</v>
      </c>
      <c r="DP6" s="33">
        <f t="shared" si="12"/>
        <v>48.41</v>
      </c>
      <c r="DQ6" s="32" t="str">
        <f>IF(DQ7="","",IF(DQ7="-","【-】","【"&amp;SUBSTITUTE(TEXT(DQ7,"#,##0.00"),"-","△")&amp;"】"))</f>
        <v>【47.18】</v>
      </c>
      <c r="DR6" s="33">
        <f>IF(DR7="",NA(),DR7)</f>
        <v>10.63</v>
      </c>
      <c r="DS6" s="33">
        <f t="shared" ref="DS6:EA6" si="13">IF(DS7="",NA(),DS7)</f>
        <v>12.93</v>
      </c>
      <c r="DT6" s="33">
        <f t="shared" si="13"/>
        <v>14.33</v>
      </c>
      <c r="DU6" s="33">
        <f t="shared" si="13"/>
        <v>16.559999999999999</v>
      </c>
      <c r="DV6" s="33">
        <f t="shared" si="13"/>
        <v>18.46</v>
      </c>
      <c r="DW6" s="33">
        <f t="shared" si="13"/>
        <v>10.94</v>
      </c>
      <c r="DX6" s="33">
        <f t="shared" si="13"/>
        <v>12.28</v>
      </c>
      <c r="DY6" s="33">
        <f t="shared" si="13"/>
        <v>13.33</v>
      </c>
      <c r="DZ6" s="33">
        <f t="shared" si="13"/>
        <v>14.54</v>
      </c>
      <c r="EA6" s="33">
        <f t="shared" si="13"/>
        <v>16.16</v>
      </c>
      <c r="EB6" s="32" t="str">
        <f>IF(EB7="","",IF(EB7="-","【-】","【"&amp;SUBSTITUTE(TEXT(EB7,"#,##0.00"),"-","△")&amp;"】"))</f>
        <v>【13.18】</v>
      </c>
      <c r="EC6" s="33">
        <f>IF(EC7="",NA(),EC7)</f>
        <v>0.18</v>
      </c>
      <c r="ED6" s="33">
        <f t="shared" ref="ED6:EL6" si="14">IF(ED7="",NA(),ED7)</f>
        <v>0.24</v>
      </c>
      <c r="EE6" s="33">
        <f t="shared" si="14"/>
        <v>0.39</v>
      </c>
      <c r="EF6" s="33">
        <f t="shared" si="14"/>
        <v>0.35</v>
      </c>
      <c r="EG6" s="33">
        <f t="shared" si="14"/>
        <v>0.41</v>
      </c>
      <c r="EH6" s="33">
        <f t="shared" si="14"/>
        <v>0.8</v>
      </c>
      <c r="EI6" s="33">
        <f t="shared" si="14"/>
        <v>0.74</v>
      </c>
      <c r="EJ6" s="33">
        <f t="shared" si="14"/>
        <v>0.76</v>
      </c>
      <c r="EK6" s="33">
        <f t="shared" si="14"/>
        <v>0.69</v>
      </c>
      <c r="EL6" s="33">
        <f t="shared" si="14"/>
        <v>0.74</v>
      </c>
      <c r="EM6" s="32" t="str">
        <f>IF(EM7="","",IF(EM7="-","【-】","【"&amp;SUBSTITUTE(TEXT(EM7,"#,##0.00"),"-","△")&amp;"】"))</f>
        <v>【0.85】</v>
      </c>
    </row>
    <row r="7" spans="1:143" s="34" customFormat="1">
      <c r="A7" s="26"/>
      <c r="B7" s="35">
        <v>2015</v>
      </c>
      <c r="C7" s="35">
        <v>282014</v>
      </c>
      <c r="D7" s="35">
        <v>46</v>
      </c>
      <c r="E7" s="35">
        <v>1</v>
      </c>
      <c r="F7" s="35">
        <v>0</v>
      </c>
      <c r="G7" s="35">
        <v>1</v>
      </c>
      <c r="H7" s="35" t="s">
        <v>92</v>
      </c>
      <c r="I7" s="35" t="s">
        <v>93</v>
      </c>
      <c r="J7" s="35" t="s">
        <v>94</v>
      </c>
      <c r="K7" s="35" t="s">
        <v>95</v>
      </c>
      <c r="L7" s="35" t="s">
        <v>96</v>
      </c>
      <c r="M7" s="36" t="s">
        <v>97</v>
      </c>
      <c r="N7" s="36">
        <v>69.8</v>
      </c>
      <c r="O7" s="36">
        <v>99.62</v>
      </c>
      <c r="P7" s="36">
        <v>2164</v>
      </c>
      <c r="Q7" s="36">
        <v>541497</v>
      </c>
      <c r="R7" s="36">
        <v>534.47</v>
      </c>
      <c r="S7" s="36">
        <v>1013.15</v>
      </c>
      <c r="T7" s="36">
        <v>538293</v>
      </c>
      <c r="U7" s="36">
        <v>364.85</v>
      </c>
      <c r="V7" s="36">
        <v>1475.38</v>
      </c>
      <c r="W7" s="36">
        <v>100.46</v>
      </c>
      <c r="X7" s="36">
        <v>98</v>
      </c>
      <c r="Y7" s="36">
        <v>99.62</v>
      </c>
      <c r="Z7" s="36">
        <v>104.77</v>
      </c>
      <c r="AA7" s="36">
        <v>108.56</v>
      </c>
      <c r="AB7" s="36">
        <v>107.75</v>
      </c>
      <c r="AC7" s="36">
        <v>107.94</v>
      </c>
      <c r="AD7" s="36">
        <v>108.98</v>
      </c>
      <c r="AE7" s="36">
        <v>114.44</v>
      </c>
      <c r="AF7" s="36">
        <v>115.21</v>
      </c>
      <c r="AG7" s="36">
        <v>113.56</v>
      </c>
      <c r="AH7" s="36">
        <v>0</v>
      </c>
      <c r="AI7" s="36">
        <v>0</v>
      </c>
      <c r="AJ7" s="36">
        <v>0</v>
      </c>
      <c r="AK7" s="36">
        <v>0</v>
      </c>
      <c r="AL7" s="36">
        <v>0</v>
      </c>
      <c r="AM7" s="36">
        <v>0.57999999999999996</v>
      </c>
      <c r="AN7" s="36">
        <v>0.45</v>
      </c>
      <c r="AO7" s="36">
        <v>0.34</v>
      </c>
      <c r="AP7" s="36">
        <v>0</v>
      </c>
      <c r="AQ7" s="36">
        <v>0.71</v>
      </c>
      <c r="AR7" s="36">
        <v>0.87</v>
      </c>
      <c r="AS7" s="36">
        <v>422.14</v>
      </c>
      <c r="AT7" s="36">
        <v>410.37</v>
      </c>
      <c r="AU7" s="36">
        <v>545.94000000000005</v>
      </c>
      <c r="AV7" s="36">
        <v>233.35</v>
      </c>
      <c r="AW7" s="36">
        <v>243.22</v>
      </c>
      <c r="AX7" s="36">
        <v>487.15</v>
      </c>
      <c r="AY7" s="36">
        <v>475.07</v>
      </c>
      <c r="AZ7" s="36">
        <v>473.46</v>
      </c>
      <c r="BA7" s="36">
        <v>240.81</v>
      </c>
      <c r="BB7" s="36">
        <v>241.71</v>
      </c>
      <c r="BC7" s="36">
        <v>262.74</v>
      </c>
      <c r="BD7" s="36">
        <v>246.56</v>
      </c>
      <c r="BE7" s="36">
        <v>245.37</v>
      </c>
      <c r="BF7" s="36">
        <v>239.4</v>
      </c>
      <c r="BG7" s="36">
        <v>237.08</v>
      </c>
      <c r="BH7" s="36">
        <v>234.63</v>
      </c>
      <c r="BI7" s="36">
        <v>304.97000000000003</v>
      </c>
      <c r="BJ7" s="36">
        <v>296.5</v>
      </c>
      <c r="BK7" s="36">
        <v>285.77</v>
      </c>
      <c r="BL7" s="36">
        <v>283.10000000000002</v>
      </c>
      <c r="BM7" s="36">
        <v>274.14</v>
      </c>
      <c r="BN7" s="36">
        <v>276.38</v>
      </c>
      <c r="BO7" s="36">
        <v>92.84</v>
      </c>
      <c r="BP7" s="36">
        <v>90.69</v>
      </c>
      <c r="BQ7" s="36">
        <v>91.68</v>
      </c>
      <c r="BR7" s="36">
        <v>96.37</v>
      </c>
      <c r="BS7" s="36">
        <v>99.8</v>
      </c>
      <c r="BT7" s="36">
        <v>100.35</v>
      </c>
      <c r="BU7" s="36">
        <v>100.42</v>
      </c>
      <c r="BV7" s="36">
        <v>100.77</v>
      </c>
      <c r="BW7" s="36">
        <v>107.74</v>
      </c>
      <c r="BX7" s="36">
        <v>108.81</v>
      </c>
      <c r="BY7" s="36">
        <v>104.99</v>
      </c>
      <c r="BZ7" s="36">
        <v>156.22999999999999</v>
      </c>
      <c r="CA7" s="36">
        <v>159.41</v>
      </c>
      <c r="CB7" s="36">
        <v>157.59</v>
      </c>
      <c r="CC7" s="36">
        <v>149.57</v>
      </c>
      <c r="CD7" s="36">
        <v>144.29</v>
      </c>
      <c r="CE7" s="36">
        <v>166.95</v>
      </c>
      <c r="CF7" s="36">
        <v>166.61</v>
      </c>
      <c r="CG7" s="36">
        <v>165.74</v>
      </c>
      <c r="CH7" s="36">
        <v>154.33000000000001</v>
      </c>
      <c r="CI7" s="36">
        <v>152.94999999999999</v>
      </c>
      <c r="CJ7" s="36">
        <v>163.72</v>
      </c>
      <c r="CK7" s="36">
        <v>74.56</v>
      </c>
      <c r="CL7" s="36">
        <v>74.08</v>
      </c>
      <c r="CM7" s="36">
        <v>68.78</v>
      </c>
      <c r="CN7" s="36">
        <v>68.5</v>
      </c>
      <c r="CO7" s="36">
        <v>67.83</v>
      </c>
      <c r="CP7" s="36">
        <v>64.66</v>
      </c>
      <c r="CQ7" s="36">
        <v>64.09</v>
      </c>
      <c r="CR7" s="36">
        <v>63.91</v>
      </c>
      <c r="CS7" s="36">
        <v>63.25</v>
      </c>
      <c r="CT7" s="36">
        <v>63.03</v>
      </c>
      <c r="CU7" s="36">
        <v>59.76</v>
      </c>
      <c r="CV7" s="36">
        <v>89.35</v>
      </c>
      <c r="CW7" s="36">
        <v>89.55</v>
      </c>
      <c r="CX7" s="36">
        <v>90.24</v>
      </c>
      <c r="CY7" s="36">
        <v>89.31</v>
      </c>
      <c r="CZ7" s="36">
        <v>89.72</v>
      </c>
      <c r="DA7" s="36">
        <v>90.63</v>
      </c>
      <c r="DB7" s="36">
        <v>91.19</v>
      </c>
      <c r="DC7" s="36">
        <v>91.45</v>
      </c>
      <c r="DD7" s="36">
        <v>91.07</v>
      </c>
      <c r="DE7" s="36">
        <v>91.21</v>
      </c>
      <c r="DF7" s="36">
        <v>89.95</v>
      </c>
      <c r="DG7" s="36">
        <v>45.19</v>
      </c>
      <c r="DH7" s="36">
        <v>46.24</v>
      </c>
      <c r="DI7" s="36">
        <v>47.12</v>
      </c>
      <c r="DJ7" s="36">
        <v>53.53</v>
      </c>
      <c r="DK7" s="36">
        <v>54.39</v>
      </c>
      <c r="DL7" s="36">
        <v>43.4</v>
      </c>
      <c r="DM7" s="36">
        <v>44.41</v>
      </c>
      <c r="DN7" s="36">
        <v>45.38</v>
      </c>
      <c r="DO7" s="36">
        <v>47.7</v>
      </c>
      <c r="DP7" s="36">
        <v>48.41</v>
      </c>
      <c r="DQ7" s="36">
        <v>47.18</v>
      </c>
      <c r="DR7" s="36">
        <v>10.63</v>
      </c>
      <c r="DS7" s="36">
        <v>12.93</v>
      </c>
      <c r="DT7" s="36">
        <v>14.33</v>
      </c>
      <c r="DU7" s="36">
        <v>16.559999999999999</v>
      </c>
      <c r="DV7" s="36">
        <v>18.46</v>
      </c>
      <c r="DW7" s="36">
        <v>10.94</v>
      </c>
      <c r="DX7" s="36">
        <v>12.28</v>
      </c>
      <c r="DY7" s="36">
        <v>13.33</v>
      </c>
      <c r="DZ7" s="36">
        <v>14.54</v>
      </c>
      <c r="EA7" s="36">
        <v>16.16</v>
      </c>
      <c r="EB7" s="36">
        <v>13.18</v>
      </c>
      <c r="EC7" s="36">
        <v>0.18</v>
      </c>
      <c r="ED7" s="36">
        <v>0.24</v>
      </c>
      <c r="EE7" s="36">
        <v>0.39</v>
      </c>
      <c r="EF7" s="36">
        <v>0.35</v>
      </c>
      <c r="EG7" s="36">
        <v>0.41</v>
      </c>
      <c r="EH7" s="36">
        <v>0.8</v>
      </c>
      <c r="EI7" s="36">
        <v>0.74</v>
      </c>
      <c r="EJ7" s="36">
        <v>0.76</v>
      </c>
      <c r="EK7" s="36">
        <v>0.69</v>
      </c>
      <c r="EL7" s="36">
        <v>0.74</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POL</cp:lastModifiedBy>
  <cp:lastPrinted>2017-02-14T07:18:20Z</cp:lastPrinted>
  <dcterms:created xsi:type="dcterms:W3CDTF">2017-02-01T08:45:07Z</dcterms:created>
  <dcterms:modified xsi:type="dcterms:W3CDTF">2017-02-14T07:20:40Z</dcterms:modified>
  <cp:category/>
</cp:coreProperties>
</file>