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AD10" i="4" s="1"/>
  <c r="P6" i="5"/>
  <c r="O6" i="5"/>
  <c r="N6" i="5"/>
  <c r="I10" i="4" s="1"/>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BB8" i="4"/>
  <c r="AT8" i="4"/>
  <c r="P8" i="4"/>
  <c r="I8" i="4"/>
  <c r="B8" i="4"/>
  <c r="C10" i="5" l="1"/>
  <c r="D10" i="5"/>
  <c r="E10" i="5"/>
  <c r="B10" i="5"/>
</calcChain>
</file>

<file path=xl/sharedStrings.xml><?xml version="1.0" encoding="utf-8"?>
<sst xmlns="http://schemas.openxmlformats.org/spreadsheetml/2006/main" count="230" uniqueCount="110">
  <si>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</si>
  <si>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</si>
  <si>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</si>
  <si>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</si>
  <si>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</si>
  <si>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</si>
  <si>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</si>
  <si>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</si>
  <si>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</si>
  <si>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</si>
  <si>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</si>
  <si>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</si>
  <si>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</si>
  <si>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</si>
  <si>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</si>
  <si>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</si>
  <si>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</si>
  <si>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</si>
  <si>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</si>
  <si>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</si>
  <si>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</si>
  <si>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</si>
  <si>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</si>
  <si>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</si>
  <si>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</si>
  <si>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</si>
  <si>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</si>
  <si>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</si>
  <si>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</si>
  <si>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</si>
  <si>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</si>
  <si>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</si>
  <si>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</si>
  <si>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</si>
  <si>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</si>
  <si>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</si>
  <si>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</si>
  <si>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</si>
  <si>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</si>
  <si>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</si>
  <si>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</si>
  <si>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</si>
  <si>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</si>
  <si>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</si>
  <si>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</si>
  <si>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</si>
  <si>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</si>
  <si>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</si>
  <si>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</si>
  <si>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</si>
  <si>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</si>
  <si>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</si>
  <si>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</si>
  <si>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</si>
  <si>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</si>
  <si>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</si>
  <si>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</si>
  <si>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</si>
  <si>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</si>
  <si>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</si>
  <si>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</si>
  <si>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</si>
  <si>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</si>
  <si>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</si>
  <si>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</si>
  <si>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</si>
  <si>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</si>
  <si>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</si>
  <si>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</si>
  <si>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</si>
  <si>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</si>
  <si>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</si>
  <si>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</si>
  <si>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</si>
  <si>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</si>
  <si>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</si>
  <si>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</si>
  <si>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</si>
  <si>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</si>
  <si>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</si>
  <si>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</si>
  <si>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</si>
  <si>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</si>
  <si>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</si>
  <si>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</si>
  <si>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</si>
  <si>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</si>
  <si>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</si>
  <si>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</si>
  <si>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</si>
  <si>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</si>
  <si>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</si>
  <si>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</si>
  <si>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</si>
  <si>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</si>
  <si>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</si>
  <si>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神戸市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</si>
  <si>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</si>
  <si>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</si>
  <si>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</si>
  <si>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</si>
  <si>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</si>
  <si>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</si>
  <si>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</si>
  <si>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</si>
  <si>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</si>
  <si>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</si>
  <si>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本市の特定環境保全公共下水道は、市街化調整区域の一部において公共下水道の整備を行ったものであり、処理区域内人口も約15,000人と少ないため、係る経費に対する使用料収入が小さくなっている。そのため、①や④については、費用や企業債現在高に対する収益が小さく、公共下水道の経営比較分析表と比べ、数値が悪化している。
</t>
  </si>
  <si>
    <t>①については、平成26年度の会計制度見直しによるみなし償却制度の廃止により、減価償却費累計額が増加したことで、大きく増加している。
また、類似団体より数値が高く、施設の老朽化が進んでおり、法定耐用年数を超える施設が今後増加していくため、管更生などによる管渠の長寿命化も行いながら事業費の平準化を図り、適切な機能保全対策を講じていく。</t>
    <rPh sb="150" eb="152">
      <t>テキセツ</t>
    </rPh>
    <rPh sb="153" eb="155">
      <t>キノウ</t>
    </rPh>
    <rPh sb="155" eb="157">
      <t>ホゼン</t>
    </rPh>
    <rPh sb="157" eb="159">
      <t>タイサク</t>
    </rPh>
    <rPh sb="160" eb="161">
      <t>コウ</t>
    </rPh>
    <phoneticPr fontId="4"/>
  </si>
  <si>
    <t>公共下水道を含めた下水道事業全体として、今後、下水道使用料収入が減少傾向にある一方で、老朽化した施設の改築更新に伴う費用が増加するため、経営と使用料制度のあり方について検討を進めていく。</t>
    <rPh sb="0" eb="2">
      <t>コウキョウ</t>
    </rPh>
    <rPh sb="2" eb="5">
      <t>ゲスイドウ</t>
    </rPh>
    <rPh sb="6" eb="7">
      <t>フク</t>
    </rPh>
    <rPh sb="9" eb="12">
      <t>ゲスイドウ</t>
    </rPh>
    <rPh sb="12" eb="14">
      <t>ジギョウ</t>
    </rPh>
    <rPh sb="14" eb="16">
      <t>ゼンタイ</t>
    </rPh>
    <rPh sb="20" eb="22">
      <t>コンゴ</t>
    </rPh>
    <rPh sb="23" eb="26">
      <t>ゲスイドウ</t>
    </rPh>
    <rPh sb="26" eb="29">
      <t>シヨウリョウ</t>
    </rPh>
    <rPh sb="29" eb="31">
      <t>シュウニュウ</t>
    </rPh>
    <rPh sb="32" eb="34">
      <t>ゲンショウ</t>
    </rPh>
    <rPh sb="34" eb="36">
      <t>ケイコウ</t>
    </rPh>
    <rPh sb="39" eb="41">
      <t>イッポウ</t>
    </rPh>
    <rPh sb="43" eb="46">
      <t>ロウキュウカ</t>
    </rPh>
    <rPh sb="48" eb="50">
      <t>シセツ</t>
    </rPh>
    <rPh sb="51" eb="53">
      <t>カイチク</t>
    </rPh>
    <rPh sb="53" eb="55">
      <t>コウシン</t>
    </rPh>
    <rPh sb="56" eb="57">
      <t>トモナ</t>
    </rPh>
    <rPh sb="58" eb="60">
      <t>ヒヨウ</t>
    </rPh>
    <rPh sb="61" eb="63">
      <t>ゾウカ</t>
    </rPh>
    <rPh sb="68" eb="70">
      <t>ケイエイ</t>
    </rPh>
    <rPh sb="71" eb="74">
      <t>シヨウリョウ</t>
    </rPh>
    <rPh sb="74" eb="76">
      <t>セイド</t>
    </rPh>
    <rPh sb="79" eb="80">
      <t>カタ</t>
    </rPh>
    <rPh sb="84" eb="86">
      <t>ケントウ</t>
    </rPh>
    <rPh sb="87" eb="88">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</si>
</sst>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371392"/>
        <c:axId val="9138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91371392"/>
        <c:axId val="91381760"/>
      </c:lineChart>
      <c:dateAx>
        <c:axId val="91371392"/>
        <c:scaling>
          <c:orientation val="minMax"/>
        </c:scaling>
        <c:delete val="1"/>
        <c:axPos val="b"/>
        <c:numFmt formatCode="ge" sourceLinked="1"/>
        <c:majorTickMark val="none"/>
        <c:minorTickMark val="none"/>
        <c:tickLblPos val="none"/>
        <c:crossAx val="91381760"/>
        <c:crosses val="autoZero"/>
        <c:auto val="1"/>
        <c:lblOffset val="100"/>
        <c:baseTimeUnit val="years"/>
      </c:dateAx>
      <c:valAx>
        <c:axId val="9138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7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808896"/>
        <c:axId val="9383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93808896"/>
        <c:axId val="93831552"/>
      </c:lineChart>
      <c:dateAx>
        <c:axId val="93808896"/>
        <c:scaling>
          <c:orientation val="minMax"/>
        </c:scaling>
        <c:delete val="1"/>
        <c:axPos val="b"/>
        <c:numFmt formatCode="ge" sourceLinked="1"/>
        <c:majorTickMark val="none"/>
        <c:minorTickMark val="none"/>
        <c:tickLblPos val="none"/>
        <c:crossAx val="93831552"/>
        <c:crosses val="autoZero"/>
        <c:auto val="1"/>
        <c:lblOffset val="100"/>
        <c:baseTimeUnit val="years"/>
      </c:dateAx>
      <c:valAx>
        <c:axId val="9383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0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98.57</c:v>
                </c:pt>
                <c:pt idx="1">
                  <c:v>98.58</c:v>
                </c:pt>
                <c:pt idx="2">
                  <c:v>99.87</c:v>
                </c:pt>
                <c:pt idx="3">
                  <c:v>100</c:v>
                </c:pt>
                <c:pt idx="4">
                  <c:v>99.89</c:v>
                </c:pt>
              </c:numCache>
            </c:numRef>
          </c:val>
        </c:ser>
        <c:dLbls>
          <c:showLegendKey val="0"/>
          <c:showVal val="0"/>
          <c:showCatName val="0"/>
          <c:showSerName val="0"/>
          <c:showPercent val="0"/>
          <c:showBubbleSize val="0"/>
        </c:dLbls>
        <c:gapWidth val="150"/>
        <c:axId val="94922624"/>
        <c:axId val="9492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94922624"/>
        <c:axId val="94928896"/>
      </c:lineChart>
      <c:dateAx>
        <c:axId val="94922624"/>
        <c:scaling>
          <c:orientation val="minMax"/>
        </c:scaling>
        <c:delete val="1"/>
        <c:axPos val="b"/>
        <c:numFmt formatCode="ge" sourceLinked="1"/>
        <c:majorTickMark val="none"/>
        <c:minorTickMark val="none"/>
        <c:tickLblPos val="none"/>
        <c:crossAx val="94928896"/>
        <c:crosses val="autoZero"/>
        <c:auto val="1"/>
        <c:lblOffset val="100"/>
        <c:baseTimeUnit val="years"/>
      </c:dateAx>
      <c:valAx>
        <c:axId val="9492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2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35.21</c:v>
                </c:pt>
                <c:pt idx="1">
                  <c:v>35.94</c:v>
                </c:pt>
                <c:pt idx="2">
                  <c:v>36.61</c:v>
                </c:pt>
                <c:pt idx="3">
                  <c:v>54.7</c:v>
                </c:pt>
                <c:pt idx="4">
                  <c:v>56.38</c:v>
                </c:pt>
              </c:numCache>
            </c:numRef>
          </c:val>
        </c:ser>
        <c:dLbls>
          <c:showLegendKey val="0"/>
          <c:showVal val="0"/>
          <c:showCatName val="0"/>
          <c:showSerName val="0"/>
          <c:showPercent val="0"/>
          <c:showBubbleSize val="0"/>
        </c:dLbls>
        <c:gapWidth val="150"/>
        <c:axId val="91420160"/>
        <c:axId val="9142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91.52</c:v>
                </c:pt>
                <c:pt idx="1">
                  <c:v>94.73</c:v>
                </c:pt>
                <c:pt idx="2">
                  <c:v>96.59</c:v>
                </c:pt>
                <c:pt idx="3">
                  <c:v>101.24</c:v>
                </c:pt>
                <c:pt idx="4">
                  <c:v>100.94</c:v>
                </c:pt>
              </c:numCache>
            </c:numRef>
          </c:val>
          <c:smooth val="0"/>
        </c:ser>
        <c:dLbls>
          <c:showLegendKey val="0"/>
          <c:showVal val="0"/>
          <c:showCatName val="0"/>
          <c:showSerName val="0"/>
          <c:showPercent val="0"/>
          <c:showBubbleSize val="0"/>
        </c:dLbls>
        <c:marker val="1"/>
        <c:smooth val="0"/>
        <c:axId val="91420160"/>
        <c:axId val="91422080"/>
      </c:lineChart>
      <c:dateAx>
        <c:axId val="91420160"/>
        <c:scaling>
          <c:orientation val="minMax"/>
        </c:scaling>
        <c:delete val="1"/>
        <c:axPos val="b"/>
        <c:numFmt formatCode="ge" sourceLinked="1"/>
        <c:majorTickMark val="none"/>
        <c:minorTickMark val="none"/>
        <c:tickLblPos val="none"/>
        <c:crossAx val="91422080"/>
        <c:crosses val="autoZero"/>
        <c:auto val="1"/>
        <c:lblOffset val="100"/>
        <c:baseTimeUnit val="years"/>
      </c:dateAx>
      <c:valAx>
        <c:axId val="9142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2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23.12</c:v>
                </c:pt>
                <c:pt idx="1">
                  <c:v>24.89</c:v>
                </c:pt>
                <c:pt idx="2">
                  <c:v>27.21</c:v>
                </c:pt>
                <c:pt idx="3">
                  <c:v>40.869999999999997</c:v>
                </c:pt>
                <c:pt idx="4">
                  <c:v>45.5</c:v>
                </c:pt>
              </c:numCache>
            </c:numRef>
          </c:val>
        </c:ser>
        <c:dLbls>
          <c:showLegendKey val="0"/>
          <c:showVal val="0"/>
          <c:showCatName val="0"/>
          <c:showSerName val="0"/>
          <c:showPercent val="0"/>
          <c:showBubbleSize val="0"/>
        </c:dLbls>
        <c:gapWidth val="150"/>
        <c:axId val="91264128"/>
        <c:axId val="9126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11.86</c:v>
                </c:pt>
                <c:pt idx="1">
                  <c:v>12.99</c:v>
                </c:pt>
                <c:pt idx="2">
                  <c:v>13.6</c:v>
                </c:pt>
                <c:pt idx="3">
                  <c:v>22.34</c:v>
                </c:pt>
                <c:pt idx="4">
                  <c:v>22.79</c:v>
                </c:pt>
              </c:numCache>
            </c:numRef>
          </c:val>
          <c:smooth val="0"/>
        </c:ser>
        <c:dLbls>
          <c:showLegendKey val="0"/>
          <c:showVal val="0"/>
          <c:showCatName val="0"/>
          <c:showSerName val="0"/>
          <c:showPercent val="0"/>
          <c:showBubbleSize val="0"/>
        </c:dLbls>
        <c:marker val="1"/>
        <c:smooth val="0"/>
        <c:axId val="91264128"/>
        <c:axId val="91266048"/>
      </c:lineChart>
      <c:dateAx>
        <c:axId val="91264128"/>
        <c:scaling>
          <c:orientation val="minMax"/>
        </c:scaling>
        <c:delete val="1"/>
        <c:axPos val="b"/>
        <c:numFmt formatCode="ge" sourceLinked="1"/>
        <c:majorTickMark val="none"/>
        <c:minorTickMark val="none"/>
        <c:tickLblPos val="none"/>
        <c:crossAx val="91266048"/>
        <c:crosses val="autoZero"/>
        <c:auto val="1"/>
        <c:lblOffset val="100"/>
        <c:baseTimeUnit val="years"/>
      </c:dateAx>
      <c:valAx>
        <c:axId val="9126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6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439872"/>
        <c:axId val="9144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91439872"/>
        <c:axId val="91441792"/>
      </c:lineChart>
      <c:dateAx>
        <c:axId val="91439872"/>
        <c:scaling>
          <c:orientation val="minMax"/>
        </c:scaling>
        <c:delete val="1"/>
        <c:axPos val="b"/>
        <c:numFmt formatCode="ge" sourceLinked="1"/>
        <c:majorTickMark val="none"/>
        <c:minorTickMark val="none"/>
        <c:tickLblPos val="none"/>
        <c:crossAx val="91441792"/>
        <c:crosses val="autoZero"/>
        <c:auto val="1"/>
        <c:lblOffset val="100"/>
        <c:baseTimeUnit val="years"/>
      </c:dateAx>
      <c:valAx>
        <c:axId val="9144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3987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484928"/>
        <c:axId val="9148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243.86</c:v>
                </c:pt>
                <c:pt idx="1">
                  <c:v>236.15</c:v>
                </c:pt>
                <c:pt idx="2">
                  <c:v>232.81</c:v>
                </c:pt>
                <c:pt idx="3">
                  <c:v>184.13</c:v>
                </c:pt>
                <c:pt idx="4">
                  <c:v>101.85</c:v>
                </c:pt>
              </c:numCache>
            </c:numRef>
          </c:val>
          <c:smooth val="0"/>
        </c:ser>
        <c:dLbls>
          <c:showLegendKey val="0"/>
          <c:showVal val="0"/>
          <c:showCatName val="0"/>
          <c:showSerName val="0"/>
          <c:showPercent val="0"/>
          <c:showBubbleSize val="0"/>
        </c:dLbls>
        <c:marker val="1"/>
        <c:smooth val="0"/>
        <c:axId val="91484928"/>
        <c:axId val="91486848"/>
      </c:lineChart>
      <c:dateAx>
        <c:axId val="91484928"/>
        <c:scaling>
          <c:orientation val="minMax"/>
        </c:scaling>
        <c:delete val="1"/>
        <c:axPos val="b"/>
        <c:numFmt formatCode="ge" sourceLinked="1"/>
        <c:majorTickMark val="none"/>
        <c:minorTickMark val="none"/>
        <c:tickLblPos val="none"/>
        <c:crossAx val="91486848"/>
        <c:crosses val="autoZero"/>
        <c:auto val="1"/>
        <c:lblOffset val="100"/>
        <c:baseTimeUnit val="years"/>
      </c:dateAx>
      <c:valAx>
        <c:axId val="9148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8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578176"/>
        <c:axId val="9258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341.28</c:v>
                </c:pt>
                <c:pt idx="1">
                  <c:v>243.58</c:v>
                </c:pt>
                <c:pt idx="2">
                  <c:v>290.19</c:v>
                </c:pt>
                <c:pt idx="3">
                  <c:v>63.22</c:v>
                </c:pt>
                <c:pt idx="4">
                  <c:v>49.07</c:v>
                </c:pt>
              </c:numCache>
            </c:numRef>
          </c:val>
          <c:smooth val="0"/>
        </c:ser>
        <c:dLbls>
          <c:showLegendKey val="0"/>
          <c:showVal val="0"/>
          <c:showCatName val="0"/>
          <c:showSerName val="0"/>
          <c:showPercent val="0"/>
          <c:showBubbleSize val="0"/>
        </c:dLbls>
        <c:marker val="1"/>
        <c:smooth val="0"/>
        <c:axId val="92578176"/>
        <c:axId val="92580096"/>
      </c:lineChart>
      <c:dateAx>
        <c:axId val="92578176"/>
        <c:scaling>
          <c:orientation val="minMax"/>
        </c:scaling>
        <c:delete val="1"/>
        <c:axPos val="b"/>
        <c:numFmt formatCode="ge" sourceLinked="1"/>
        <c:majorTickMark val="none"/>
        <c:minorTickMark val="none"/>
        <c:tickLblPos val="none"/>
        <c:crossAx val="92580096"/>
        <c:crosses val="autoZero"/>
        <c:auto val="1"/>
        <c:lblOffset val="100"/>
        <c:baseTimeUnit val="years"/>
      </c:dateAx>
      <c:valAx>
        <c:axId val="9258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7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6976.54</c:v>
                </c:pt>
                <c:pt idx="1">
                  <c:v>6643.98</c:v>
                </c:pt>
                <c:pt idx="2">
                  <c:v>6367.15</c:v>
                </c:pt>
                <c:pt idx="3">
                  <c:v>6163.91</c:v>
                </c:pt>
                <c:pt idx="4">
                  <c:v>5728.3</c:v>
                </c:pt>
              </c:numCache>
            </c:numRef>
          </c:val>
        </c:ser>
        <c:dLbls>
          <c:showLegendKey val="0"/>
          <c:showVal val="0"/>
          <c:showCatName val="0"/>
          <c:showSerName val="0"/>
          <c:showPercent val="0"/>
          <c:showBubbleSize val="0"/>
        </c:dLbls>
        <c:gapWidth val="150"/>
        <c:axId val="92610560"/>
        <c:axId val="9261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92610560"/>
        <c:axId val="92612480"/>
      </c:lineChart>
      <c:dateAx>
        <c:axId val="92610560"/>
        <c:scaling>
          <c:orientation val="minMax"/>
        </c:scaling>
        <c:delete val="1"/>
        <c:axPos val="b"/>
        <c:numFmt formatCode="ge" sourceLinked="1"/>
        <c:majorTickMark val="none"/>
        <c:minorTickMark val="none"/>
        <c:tickLblPos val="none"/>
        <c:crossAx val="92612480"/>
        <c:crosses val="autoZero"/>
        <c:auto val="1"/>
        <c:lblOffset val="100"/>
        <c:baseTimeUnit val="years"/>
      </c:dateAx>
      <c:valAx>
        <c:axId val="9261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1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18.649999999999999</c:v>
                </c:pt>
                <c:pt idx="1">
                  <c:v>18.97</c:v>
                </c:pt>
                <c:pt idx="2">
                  <c:v>239.23</c:v>
                </c:pt>
                <c:pt idx="3">
                  <c:v>224.56</c:v>
                </c:pt>
                <c:pt idx="4">
                  <c:v>233.67</c:v>
                </c:pt>
              </c:numCache>
            </c:numRef>
          </c:val>
        </c:ser>
        <c:dLbls>
          <c:showLegendKey val="0"/>
          <c:showVal val="0"/>
          <c:showCatName val="0"/>
          <c:showSerName val="0"/>
          <c:showPercent val="0"/>
          <c:showBubbleSize val="0"/>
        </c:dLbls>
        <c:gapWidth val="150"/>
        <c:axId val="92634496"/>
        <c:axId val="9264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92634496"/>
        <c:axId val="92640768"/>
      </c:lineChart>
      <c:dateAx>
        <c:axId val="92634496"/>
        <c:scaling>
          <c:orientation val="minMax"/>
        </c:scaling>
        <c:delete val="1"/>
        <c:axPos val="b"/>
        <c:numFmt formatCode="ge" sourceLinked="1"/>
        <c:majorTickMark val="none"/>
        <c:minorTickMark val="none"/>
        <c:tickLblPos val="none"/>
        <c:crossAx val="92640768"/>
        <c:crosses val="autoZero"/>
        <c:auto val="1"/>
        <c:lblOffset val="100"/>
        <c:baseTimeUnit val="years"/>
      </c:dateAx>
      <c:valAx>
        <c:axId val="9264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3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409.3</c:v>
                </c:pt>
                <c:pt idx="1">
                  <c:v>401.65</c:v>
                </c:pt>
                <c:pt idx="2">
                  <c:v>31.7</c:v>
                </c:pt>
                <c:pt idx="3">
                  <c:v>33.49</c:v>
                </c:pt>
                <c:pt idx="4">
                  <c:v>32.15</c:v>
                </c:pt>
              </c:numCache>
            </c:numRef>
          </c:val>
        </c:ser>
        <c:dLbls>
          <c:showLegendKey val="0"/>
          <c:showVal val="0"/>
          <c:showCatName val="0"/>
          <c:showSerName val="0"/>
          <c:showPercent val="0"/>
          <c:showBubbleSize val="0"/>
        </c:dLbls>
        <c:gapWidth val="150"/>
        <c:axId val="93788800"/>
        <c:axId val="9379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93788800"/>
        <c:axId val="93790976"/>
      </c:lineChart>
      <c:dateAx>
        <c:axId val="93788800"/>
        <c:scaling>
          <c:orientation val="minMax"/>
        </c:scaling>
        <c:delete val="1"/>
        <c:axPos val="b"/>
        <c:numFmt formatCode="ge" sourceLinked="1"/>
        <c:majorTickMark val="none"/>
        <c:minorTickMark val="none"/>
        <c:tickLblPos val="none"/>
        <c:crossAx val="93790976"/>
        <c:crosses val="autoZero"/>
        <c:auto val="1"/>
        <c:lblOffset val="100"/>
        <c:baseTimeUnit val="years"/>
      </c:dateAx>
      <c:valAx>
        <c:axId val="9379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8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神戸市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1547850</v>
      </c>
      <c r="AM8" s="64"/>
      <c r="AN8" s="64"/>
      <c r="AO8" s="64"/>
      <c r="AP8" s="64"/>
      <c r="AQ8" s="64"/>
      <c r="AR8" s="64"/>
      <c r="AS8" s="64"/>
      <c r="AT8" s="63">
        <f>データ!S6</f>
        <v>557.02</v>
      </c>
      <c r="AU8" s="63"/>
      <c r="AV8" s="63"/>
      <c r="AW8" s="63"/>
      <c r="AX8" s="63"/>
      <c r="AY8" s="63"/>
      <c r="AZ8" s="63"/>
      <c r="BA8" s="63"/>
      <c r="BB8" s="63">
        <f>データ!T6</f>
        <v>2778.81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37.71</v>
      </c>
      <c r="J10" s="63"/>
      <c r="K10" s="63"/>
      <c r="L10" s="63"/>
      <c r="M10" s="63"/>
      <c r="N10" s="63"/>
      <c r="O10" s="63"/>
      <c r="P10" s="63">
        <f>データ!O6</f>
        <v>1.02</v>
      </c>
      <c r="Q10" s="63"/>
      <c r="R10" s="63"/>
      <c r="S10" s="63"/>
      <c r="T10" s="63"/>
      <c r="U10" s="63"/>
      <c r="V10" s="63"/>
      <c r="W10" s="63">
        <f>データ!P6</f>
        <v>100</v>
      </c>
      <c r="X10" s="63"/>
      <c r="Y10" s="63"/>
      <c r="Z10" s="63"/>
      <c r="AA10" s="63"/>
      <c r="AB10" s="63"/>
      <c r="AC10" s="63"/>
      <c r="AD10" s="64">
        <f>データ!Q6</f>
        <v>1566</v>
      </c>
      <c r="AE10" s="64"/>
      <c r="AF10" s="64"/>
      <c r="AG10" s="64"/>
      <c r="AH10" s="64"/>
      <c r="AI10" s="64"/>
      <c r="AJ10" s="64"/>
      <c r="AK10" s="2"/>
      <c r="AL10" s="64">
        <f>データ!U6</f>
        <v>15719</v>
      </c>
      <c r="AM10" s="64"/>
      <c r="AN10" s="64"/>
      <c r="AO10" s="64"/>
      <c r="AP10" s="64"/>
      <c r="AQ10" s="64"/>
      <c r="AR10" s="64"/>
      <c r="AS10" s="64"/>
      <c r="AT10" s="63">
        <f>データ!V6</f>
        <v>1.39</v>
      </c>
      <c r="AU10" s="63"/>
      <c r="AV10" s="63"/>
      <c r="AW10" s="63"/>
      <c r="AX10" s="63"/>
      <c r="AY10" s="63"/>
      <c r="AZ10" s="63"/>
      <c r="BA10" s="63"/>
      <c r="BB10" s="63">
        <f>データ!W6</f>
        <v>11308.63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281000</v>
      </c>
      <c r="D6" s="31">
        <f t="shared" si="3"/>
        <v>46</v>
      </c>
      <c r="E6" s="31">
        <f t="shared" si="3"/>
        <v>17</v>
      </c>
      <c r="F6" s="31">
        <f t="shared" si="3"/>
        <v>4</v>
      </c>
      <c r="G6" s="31">
        <f t="shared" si="3"/>
        <v>0</v>
      </c>
      <c r="H6" s="31" t="str">
        <f t="shared" si="3"/>
        <v>兵庫県　神戸市</v>
      </c>
      <c r="I6" s="31" t="str">
        <f t="shared" si="3"/>
        <v>法適用</v>
      </c>
      <c r="J6" s="31" t="str">
        <f t="shared" si="3"/>
        <v>下水道事業</v>
      </c>
      <c r="K6" s="31" t="str">
        <f t="shared" si="3"/>
        <v>特定環境保全公共下水道</v>
      </c>
      <c r="L6" s="31" t="str">
        <f t="shared" si="3"/>
        <v>D2</v>
      </c>
      <c r="M6" s="32" t="str">
        <f t="shared" si="3"/>
        <v>-</v>
      </c>
      <c r="N6" s="32">
        <f t="shared" si="3"/>
        <v>37.71</v>
      </c>
      <c r="O6" s="32">
        <f t="shared" si="3"/>
        <v>1.02</v>
      </c>
      <c r="P6" s="32">
        <f t="shared" si="3"/>
        <v>100</v>
      </c>
      <c r="Q6" s="32">
        <f t="shared" si="3"/>
        <v>1566</v>
      </c>
      <c r="R6" s="32">
        <f t="shared" si="3"/>
        <v>1547850</v>
      </c>
      <c r="S6" s="32">
        <f t="shared" si="3"/>
        <v>557.02</v>
      </c>
      <c r="T6" s="32">
        <f t="shared" si="3"/>
        <v>2778.81</v>
      </c>
      <c r="U6" s="32">
        <f t="shared" si="3"/>
        <v>15719</v>
      </c>
      <c r="V6" s="32">
        <f t="shared" si="3"/>
        <v>1.39</v>
      </c>
      <c r="W6" s="32">
        <f t="shared" si="3"/>
        <v>11308.63</v>
      </c>
      <c r="X6" s="33">
        <f>IF(X7="",NA(),X7)</f>
        <v>35.21</v>
      </c>
      <c r="Y6" s="33">
        <f t="shared" ref="Y6:AG6" si="4">IF(Y7="",NA(),Y7)</f>
        <v>35.94</v>
      </c>
      <c r="Z6" s="33">
        <f t="shared" si="4"/>
        <v>36.61</v>
      </c>
      <c r="AA6" s="33">
        <f t="shared" si="4"/>
        <v>54.7</v>
      </c>
      <c r="AB6" s="33">
        <f t="shared" si="4"/>
        <v>56.38</v>
      </c>
      <c r="AC6" s="33">
        <f t="shared" si="4"/>
        <v>91.52</v>
      </c>
      <c r="AD6" s="33">
        <f t="shared" si="4"/>
        <v>94.73</v>
      </c>
      <c r="AE6" s="33">
        <f t="shared" si="4"/>
        <v>96.59</v>
      </c>
      <c r="AF6" s="33">
        <f t="shared" si="4"/>
        <v>101.24</v>
      </c>
      <c r="AG6" s="33">
        <f t="shared" si="4"/>
        <v>100.94</v>
      </c>
      <c r="AH6" s="32" t="str">
        <f>IF(AH7="","",IF(AH7="-","【-】","【"&amp;SUBSTITUTE(TEXT(AH7,"#,##0.00"),"-","△")&amp;"】"))</f>
        <v>【100.36】</v>
      </c>
      <c r="AI6" s="32">
        <f>IF(AI7="",NA(),AI7)</f>
        <v>0</v>
      </c>
      <c r="AJ6" s="32">
        <f t="shared" ref="AJ6:AR6" si="5">IF(AJ7="",NA(),AJ7)</f>
        <v>0</v>
      </c>
      <c r="AK6" s="32">
        <f t="shared" si="5"/>
        <v>0</v>
      </c>
      <c r="AL6" s="32">
        <f t="shared" si="5"/>
        <v>0</v>
      </c>
      <c r="AM6" s="32">
        <f t="shared" si="5"/>
        <v>0</v>
      </c>
      <c r="AN6" s="33">
        <f t="shared" si="5"/>
        <v>243.86</v>
      </c>
      <c r="AO6" s="33">
        <f t="shared" si="5"/>
        <v>236.15</v>
      </c>
      <c r="AP6" s="33">
        <f t="shared" si="5"/>
        <v>232.81</v>
      </c>
      <c r="AQ6" s="33">
        <f t="shared" si="5"/>
        <v>184.13</v>
      </c>
      <c r="AR6" s="33">
        <f t="shared" si="5"/>
        <v>101.85</v>
      </c>
      <c r="AS6" s="32" t="str">
        <f>IF(AS7="","",IF(AS7="-","【-】","【"&amp;SUBSTITUTE(TEXT(AS7,"#,##0.00"),"-","△")&amp;"】"))</f>
        <v>【98.78】</v>
      </c>
      <c r="AT6" s="33" t="str">
        <f>IF(AT7="",NA(),AT7)</f>
        <v>-</v>
      </c>
      <c r="AU6" s="33" t="str">
        <f t="shared" ref="AU6:BC6" si="6">IF(AU7="",NA(),AU7)</f>
        <v>-</v>
      </c>
      <c r="AV6" s="33" t="str">
        <f t="shared" si="6"/>
        <v>-</v>
      </c>
      <c r="AW6" s="33" t="str">
        <f t="shared" si="6"/>
        <v>-</v>
      </c>
      <c r="AX6" s="33" t="str">
        <f t="shared" si="6"/>
        <v>-</v>
      </c>
      <c r="AY6" s="33">
        <f t="shared" si="6"/>
        <v>341.28</v>
      </c>
      <c r="AZ6" s="33">
        <f t="shared" si="6"/>
        <v>243.58</v>
      </c>
      <c r="BA6" s="33">
        <f t="shared" si="6"/>
        <v>290.19</v>
      </c>
      <c r="BB6" s="33">
        <f t="shared" si="6"/>
        <v>63.22</v>
      </c>
      <c r="BC6" s="33">
        <f t="shared" si="6"/>
        <v>49.07</v>
      </c>
      <c r="BD6" s="32" t="str">
        <f>IF(BD7="","",IF(BD7="-","【-】","【"&amp;SUBSTITUTE(TEXT(BD7,"#,##0.00"),"-","△")&amp;"】"))</f>
        <v>【58.70】</v>
      </c>
      <c r="BE6" s="33">
        <f>IF(BE7="",NA(),BE7)</f>
        <v>6976.54</v>
      </c>
      <c r="BF6" s="33">
        <f t="shared" ref="BF6:BN6" si="7">IF(BF7="",NA(),BF7)</f>
        <v>6643.98</v>
      </c>
      <c r="BG6" s="33">
        <f t="shared" si="7"/>
        <v>6367.15</v>
      </c>
      <c r="BH6" s="33">
        <f t="shared" si="7"/>
        <v>6163.91</v>
      </c>
      <c r="BI6" s="33">
        <f t="shared" si="7"/>
        <v>5728.3</v>
      </c>
      <c r="BJ6" s="33">
        <f t="shared" si="7"/>
        <v>1764.87</v>
      </c>
      <c r="BK6" s="33">
        <f t="shared" si="7"/>
        <v>1622.51</v>
      </c>
      <c r="BL6" s="33">
        <f t="shared" si="7"/>
        <v>1569.13</v>
      </c>
      <c r="BM6" s="33">
        <f t="shared" si="7"/>
        <v>1436</v>
      </c>
      <c r="BN6" s="33">
        <f t="shared" si="7"/>
        <v>1434.89</v>
      </c>
      <c r="BO6" s="32" t="str">
        <f>IF(BO7="","",IF(BO7="-","【-】","【"&amp;SUBSTITUTE(TEXT(BO7,"#,##0.00"),"-","△")&amp;"】"))</f>
        <v>【1,457.06】</v>
      </c>
      <c r="BP6" s="33">
        <f>IF(BP7="",NA(),BP7)</f>
        <v>18.649999999999999</v>
      </c>
      <c r="BQ6" s="33">
        <f t="shared" ref="BQ6:BY6" si="8">IF(BQ7="",NA(),BQ7)</f>
        <v>18.97</v>
      </c>
      <c r="BR6" s="33">
        <f t="shared" si="8"/>
        <v>239.23</v>
      </c>
      <c r="BS6" s="33">
        <f t="shared" si="8"/>
        <v>224.56</v>
      </c>
      <c r="BT6" s="33">
        <f t="shared" si="8"/>
        <v>233.67</v>
      </c>
      <c r="BU6" s="33">
        <f t="shared" si="8"/>
        <v>60.75</v>
      </c>
      <c r="BV6" s="33">
        <f t="shared" si="8"/>
        <v>62.83</v>
      </c>
      <c r="BW6" s="33">
        <f t="shared" si="8"/>
        <v>64.63</v>
      </c>
      <c r="BX6" s="33">
        <f t="shared" si="8"/>
        <v>66.56</v>
      </c>
      <c r="BY6" s="33">
        <f t="shared" si="8"/>
        <v>66.22</v>
      </c>
      <c r="BZ6" s="32" t="str">
        <f>IF(BZ7="","",IF(BZ7="-","【-】","【"&amp;SUBSTITUTE(TEXT(BZ7,"#,##0.00"),"-","△")&amp;"】"))</f>
        <v>【64.73】</v>
      </c>
      <c r="CA6" s="33">
        <f>IF(CA7="",NA(),CA7)</f>
        <v>409.3</v>
      </c>
      <c r="CB6" s="33">
        <f t="shared" ref="CB6:CJ6" si="9">IF(CB7="",NA(),CB7)</f>
        <v>401.65</v>
      </c>
      <c r="CC6" s="33">
        <f t="shared" si="9"/>
        <v>31.7</v>
      </c>
      <c r="CD6" s="33">
        <f t="shared" si="9"/>
        <v>33.49</v>
      </c>
      <c r="CE6" s="33">
        <f t="shared" si="9"/>
        <v>32.15</v>
      </c>
      <c r="CF6" s="33">
        <f t="shared" si="9"/>
        <v>256</v>
      </c>
      <c r="CG6" s="33">
        <f t="shared" si="9"/>
        <v>250.43</v>
      </c>
      <c r="CH6" s="33">
        <f t="shared" si="9"/>
        <v>245.75</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41.59</v>
      </c>
      <c r="CR6" s="33">
        <f t="shared" si="10"/>
        <v>42.31</v>
      </c>
      <c r="CS6" s="33">
        <f t="shared" si="10"/>
        <v>43.65</v>
      </c>
      <c r="CT6" s="33">
        <f t="shared" si="10"/>
        <v>43.58</v>
      </c>
      <c r="CU6" s="33">
        <f t="shared" si="10"/>
        <v>41.35</v>
      </c>
      <c r="CV6" s="32" t="str">
        <f>IF(CV7="","",IF(CV7="-","【-】","【"&amp;SUBSTITUTE(TEXT(CV7,"#,##0.00"),"-","△")&amp;"】"))</f>
        <v>【40.31】</v>
      </c>
      <c r="CW6" s="33">
        <f>IF(CW7="",NA(),CW7)</f>
        <v>98.57</v>
      </c>
      <c r="CX6" s="33">
        <f t="shared" ref="CX6:DF6" si="11">IF(CX7="",NA(),CX7)</f>
        <v>98.58</v>
      </c>
      <c r="CY6" s="33">
        <f t="shared" si="11"/>
        <v>99.87</v>
      </c>
      <c r="CZ6" s="33">
        <f t="shared" si="11"/>
        <v>100</v>
      </c>
      <c r="DA6" s="33">
        <f t="shared" si="11"/>
        <v>99.89</v>
      </c>
      <c r="DB6" s="33">
        <f t="shared" si="11"/>
        <v>80.47</v>
      </c>
      <c r="DC6" s="33">
        <f t="shared" si="11"/>
        <v>81.3</v>
      </c>
      <c r="DD6" s="33">
        <f t="shared" si="11"/>
        <v>82.2</v>
      </c>
      <c r="DE6" s="33">
        <f t="shared" si="11"/>
        <v>82.35</v>
      </c>
      <c r="DF6" s="33">
        <f t="shared" si="11"/>
        <v>82.9</v>
      </c>
      <c r="DG6" s="32" t="str">
        <f>IF(DG7="","",IF(DG7="-","【-】","【"&amp;SUBSTITUTE(TEXT(DG7,"#,##0.00"),"-","△")&amp;"】"))</f>
        <v>【81.28】</v>
      </c>
      <c r="DH6" s="33">
        <f>IF(DH7="",NA(),DH7)</f>
        <v>23.12</v>
      </c>
      <c r="DI6" s="33">
        <f t="shared" ref="DI6:DQ6" si="12">IF(DI7="",NA(),DI7)</f>
        <v>24.89</v>
      </c>
      <c r="DJ6" s="33">
        <f t="shared" si="12"/>
        <v>27.21</v>
      </c>
      <c r="DK6" s="33">
        <f t="shared" si="12"/>
        <v>40.869999999999997</v>
      </c>
      <c r="DL6" s="33">
        <f t="shared" si="12"/>
        <v>45.5</v>
      </c>
      <c r="DM6" s="33">
        <f t="shared" si="12"/>
        <v>11.86</v>
      </c>
      <c r="DN6" s="33">
        <f t="shared" si="12"/>
        <v>12.99</v>
      </c>
      <c r="DO6" s="33">
        <f t="shared" si="12"/>
        <v>13.6</v>
      </c>
      <c r="DP6" s="33">
        <f t="shared" si="12"/>
        <v>22.34</v>
      </c>
      <c r="DQ6" s="33">
        <f t="shared" si="12"/>
        <v>22.79</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0.04</v>
      </c>
      <c r="EC6" s="32" t="str">
        <f>IF(EC7="","",IF(EC7="-","【-】","【"&amp;SUBSTITUTE(TEXT(EC7,"#,##0.00"),"-","△")&amp;"】"))</f>
        <v>【0.03】</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7" s="34" customFormat="1">
      <c r="A7" s="26"/>
      <c r="B7" s="35">
        <v>2015</v>
      </c>
      <c r="C7" s="35">
        <v>281000</v>
      </c>
      <c r="D7" s="35">
        <v>46</v>
      </c>
      <c r="E7" s="35">
        <v>17</v>
      </c>
      <c r="F7" s="35">
        <v>4</v>
      </c>
      <c r="G7" s="35">
        <v>0</v>
      </c>
      <c r="H7" s="35" t="s">
        <v>96</v>
      </c>
      <c r="I7" s="35" t="s">
        <v>97</v>
      </c>
      <c r="J7" s="35" t="s">
        <v>98</v>
      </c>
      <c r="K7" s="35" t="s">
        <v>99</v>
      </c>
      <c r="L7" s="35" t="s">
        <v>100</v>
      </c>
      <c r="M7" s="36" t="s">
        <v>101</v>
      </c>
      <c r="N7" s="36">
        <v>37.71</v>
      </c>
      <c r="O7" s="36">
        <v>1.02</v>
      </c>
      <c r="P7" s="36">
        <v>100</v>
      </c>
      <c r="Q7" s="36">
        <v>1566</v>
      </c>
      <c r="R7" s="36">
        <v>1547850</v>
      </c>
      <c r="S7" s="36">
        <v>557.02</v>
      </c>
      <c r="T7" s="36">
        <v>2778.81</v>
      </c>
      <c r="U7" s="36">
        <v>15719</v>
      </c>
      <c r="V7" s="36">
        <v>1.39</v>
      </c>
      <c r="W7" s="36">
        <v>11308.63</v>
      </c>
      <c r="X7" s="36">
        <v>35.21</v>
      </c>
      <c r="Y7" s="36">
        <v>35.94</v>
      </c>
      <c r="Z7" s="36">
        <v>36.61</v>
      </c>
      <c r="AA7" s="36">
        <v>54.7</v>
      </c>
      <c r="AB7" s="36">
        <v>56.38</v>
      </c>
      <c r="AC7" s="36">
        <v>91.52</v>
      </c>
      <c r="AD7" s="36">
        <v>94.73</v>
      </c>
      <c r="AE7" s="36">
        <v>96.59</v>
      </c>
      <c r="AF7" s="36">
        <v>101.24</v>
      </c>
      <c r="AG7" s="36">
        <v>100.94</v>
      </c>
      <c r="AH7" s="36">
        <v>100.36</v>
      </c>
      <c r="AI7" s="36">
        <v>0</v>
      </c>
      <c r="AJ7" s="36">
        <v>0</v>
      </c>
      <c r="AK7" s="36">
        <v>0</v>
      </c>
      <c r="AL7" s="36">
        <v>0</v>
      </c>
      <c r="AM7" s="36">
        <v>0</v>
      </c>
      <c r="AN7" s="36">
        <v>243.86</v>
      </c>
      <c r="AO7" s="36">
        <v>236.15</v>
      </c>
      <c r="AP7" s="36">
        <v>232.81</v>
      </c>
      <c r="AQ7" s="36">
        <v>184.13</v>
      </c>
      <c r="AR7" s="36">
        <v>101.85</v>
      </c>
      <c r="AS7" s="36">
        <v>98.78</v>
      </c>
      <c r="AT7" s="36" t="s">
        <v>101</v>
      </c>
      <c r="AU7" s="36" t="s">
        <v>101</v>
      </c>
      <c r="AV7" s="36" t="s">
        <v>101</v>
      </c>
      <c r="AW7" s="36" t="s">
        <v>101</v>
      </c>
      <c r="AX7" s="36" t="s">
        <v>101</v>
      </c>
      <c r="AY7" s="36">
        <v>341.28</v>
      </c>
      <c r="AZ7" s="36">
        <v>243.58</v>
      </c>
      <c r="BA7" s="36">
        <v>290.19</v>
      </c>
      <c r="BB7" s="36">
        <v>63.22</v>
      </c>
      <c r="BC7" s="36">
        <v>49.07</v>
      </c>
      <c r="BD7" s="36">
        <v>58.7</v>
      </c>
      <c r="BE7" s="36">
        <v>6976.54</v>
      </c>
      <c r="BF7" s="36">
        <v>6643.98</v>
      </c>
      <c r="BG7" s="36">
        <v>6367.15</v>
      </c>
      <c r="BH7" s="36">
        <v>6163.91</v>
      </c>
      <c r="BI7" s="36">
        <v>5728.3</v>
      </c>
      <c r="BJ7" s="36">
        <v>1764.87</v>
      </c>
      <c r="BK7" s="36">
        <v>1622.51</v>
      </c>
      <c r="BL7" s="36">
        <v>1569.13</v>
      </c>
      <c r="BM7" s="36">
        <v>1436</v>
      </c>
      <c r="BN7" s="36">
        <v>1434.89</v>
      </c>
      <c r="BO7" s="36">
        <v>1457.06</v>
      </c>
      <c r="BP7" s="36">
        <v>18.649999999999999</v>
      </c>
      <c r="BQ7" s="36">
        <v>18.97</v>
      </c>
      <c r="BR7" s="36">
        <v>239.23</v>
      </c>
      <c r="BS7" s="36">
        <v>224.56</v>
      </c>
      <c r="BT7" s="36">
        <v>233.67</v>
      </c>
      <c r="BU7" s="36">
        <v>60.75</v>
      </c>
      <c r="BV7" s="36">
        <v>62.83</v>
      </c>
      <c r="BW7" s="36">
        <v>64.63</v>
      </c>
      <c r="BX7" s="36">
        <v>66.56</v>
      </c>
      <c r="BY7" s="36">
        <v>66.22</v>
      </c>
      <c r="BZ7" s="36">
        <v>64.73</v>
      </c>
      <c r="CA7" s="36">
        <v>409.3</v>
      </c>
      <c r="CB7" s="36">
        <v>401.65</v>
      </c>
      <c r="CC7" s="36">
        <v>31.7</v>
      </c>
      <c r="CD7" s="36">
        <v>33.49</v>
      </c>
      <c r="CE7" s="36">
        <v>32.15</v>
      </c>
      <c r="CF7" s="36">
        <v>256</v>
      </c>
      <c r="CG7" s="36">
        <v>250.43</v>
      </c>
      <c r="CH7" s="36">
        <v>245.75</v>
      </c>
      <c r="CI7" s="36">
        <v>244.29</v>
      </c>
      <c r="CJ7" s="36">
        <v>246.72</v>
      </c>
      <c r="CK7" s="36">
        <v>250.25</v>
      </c>
      <c r="CL7" s="36" t="s">
        <v>101</v>
      </c>
      <c r="CM7" s="36" t="s">
        <v>101</v>
      </c>
      <c r="CN7" s="36" t="s">
        <v>101</v>
      </c>
      <c r="CO7" s="36" t="s">
        <v>101</v>
      </c>
      <c r="CP7" s="36" t="s">
        <v>101</v>
      </c>
      <c r="CQ7" s="36">
        <v>41.59</v>
      </c>
      <c r="CR7" s="36">
        <v>42.31</v>
      </c>
      <c r="CS7" s="36">
        <v>43.65</v>
      </c>
      <c r="CT7" s="36">
        <v>43.58</v>
      </c>
      <c r="CU7" s="36">
        <v>41.35</v>
      </c>
      <c r="CV7" s="36">
        <v>40.31</v>
      </c>
      <c r="CW7" s="36">
        <v>98.57</v>
      </c>
      <c r="CX7" s="36">
        <v>98.58</v>
      </c>
      <c r="CY7" s="36">
        <v>99.87</v>
      </c>
      <c r="CZ7" s="36">
        <v>100</v>
      </c>
      <c r="DA7" s="36">
        <v>99.89</v>
      </c>
      <c r="DB7" s="36">
        <v>80.47</v>
      </c>
      <c r="DC7" s="36">
        <v>81.3</v>
      </c>
      <c r="DD7" s="36">
        <v>82.2</v>
      </c>
      <c r="DE7" s="36">
        <v>82.35</v>
      </c>
      <c r="DF7" s="36">
        <v>82.9</v>
      </c>
      <c r="DG7" s="36">
        <v>81.28</v>
      </c>
      <c r="DH7" s="36">
        <v>23.12</v>
      </c>
      <c r="DI7" s="36">
        <v>24.89</v>
      </c>
      <c r="DJ7" s="36">
        <v>27.21</v>
      </c>
      <c r="DK7" s="36">
        <v>40.869999999999997</v>
      </c>
      <c r="DL7" s="36">
        <v>45.5</v>
      </c>
      <c r="DM7" s="36">
        <v>11.86</v>
      </c>
      <c r="DN7" s="36">
        <v>12.99</v>
      </c>
      <c r="DO7" s="36">
        <v>13.6</v>
      </c>
      <c r="DP7" s="36">
        <v>22.34</v>
      </c>
      <c r="DQ7" s="36">
        <v>22.79</v>
      </c>
      <c r="DR7" s="36">
        <v>22.75</v>
      </c>
      <c r="DS7" s="36">
        <v>0</v>
      </c>
      <c r="DT7" s="36">
        <v>0</v>
      </c>
      <c r="DU7" s="36">
        <v>0</v>
      </c>
      <c r="DV7" s="36">
        <v>0</v>
      </c>
      <c r="DW7" s="36">
        <v>0</v>
      </c>
      <c r="DX7" s="36">
        <v>0</v>
      </c>
      <c r="DY7" s="36">
        <v>0</v>
      </c>
      <c r="DZ7" s="36">
        <v>0</v>
      </c>
      <c r="EA7" s="36">
        <v>0</v>
      </c>
      <c r="EB7" s="36">
        <v>0.04</v>
      </c>
      <c r="EC7" s="36">
        <v>0.03</v>
      </c>
      <c r="ED7" s="36">
        <v>0</v>
      </c>
      <c r="EE7" s="36">
        <v>0</v>
      </c>
      <c r="EF7" s="36">
        <v>0</v>
      </c>
      <c r="EG7" s="36">
        <v>0</v>
      </c>
      <c r="EH7" s="36">
        <v>0</v>
      </c>
      <c r="EI7" s="36">
        <v>0.1</v>
      </c>
      <c r="EJ7" s="36">
        <v>0.11</v>
      </c>
      <c r="EK7" s="36">
        <v>0.05</v>
      </c>
      <c r="EL7" s="36">
        <v>0.04</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2017-02-08T02:39:31Z</dcterms:created>
  <dcterms:modified xsi:type="dcterms:W3CDTF">2017-02-10T09:52:56Z</dcterms:modified>
  <cp:category/>
</cp:coreProperties>
</file>