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rima-005\AppData\Local\Microsoft\Windows\Temporary Internet Files\Content.Outlook\WDCWK61C\"/>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<sst xmlns="http://schemas.openxmlformats.org/spreadsheetml/2006/main" count="220" uniqueCount="107">
  <si>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</si>
  <si>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</si>
  <si>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</si>
  <si>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</si>
  <si>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</si>
  <si>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</si>
  <si>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</si>
  <si>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</si>
  <si>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</si>
  <si>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</si>
  <si>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</si>
  <si>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</si>
  <si>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</si>
  <si>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</si>
  <si>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</si>
  <si>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</si>
  <si>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</si>
  <si>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</si>
  <si>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</si>
  <si>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</si>
  <si>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</si>
  <si>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</si>
  <si>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</si>
  <si>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</si>
  <si>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</si>
  <si>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</si>
  <si>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</si>
  <si>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</si>
  <si>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</si>
  <si>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</si>
  <si>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</si>
  <si>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</si>
  <si>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</si>
  <si>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</si>
  <si>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</si>
  <si>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</si>
  <si>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</si>
  <si>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</si>
  <si>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</si>
  <si>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</si>
  <si>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</si>
  <si>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</si>
  <si>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</si>
  <si>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</si>
  <si>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</si>
  <si>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</si>
  <si>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</si>
  <si>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</si>
  <si>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</si>
  <si>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</si>
  <si>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</si>
  <si>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</si>
  <si>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</si>
  <si>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</si>
  <si>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</si>
  <si>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</si>
  <si>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</si>
  <si>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</si>
  <si>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</si>
  <si>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</si>
  <si>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</si>
  <si>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</si>
  <si>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</si>
  <si>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</si>
  <si>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</si>
  <si>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</si>
  <si>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</si>
  <si>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</si>
  <si>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</si>
  <si>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</si>
  <si>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</si>
  <si>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</si>
  <si>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</si>
  <si>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</si>
  <si>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</si>
  <si>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</si>
  <si>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</si>
  <si>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</si>
  <si>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</si>
  <si>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</si>
  <si>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</si>
  <si>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</si>
  <si>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</si>
  <si>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</si>
  <si>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</si>
  <si>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</si>
  <si>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</si>
  <si>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</si>
  <si>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</si>
  <si>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</si>
  <si>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</si>
  <si>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</si>
  <si>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</si>
  <si>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播磨高原広域事務組合（事業会計分）</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</si>
  <si>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</si>
  <si>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</si>
  <si>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</si>
  <si>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</si>
  <si>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</si>
  <si>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</si>
  <si>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</si>
  <si>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</si>
  <si>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</si>
  <si>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</si>
  <si>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供用開始が平成２年のため、法定耐用年数を超えた管路資産がなく、管路更新を行っていません。
　しかし、後年に発生する更新に向けて資産の現状を把握し、投資計画や財源確保を検討した上で、健全な経営に取り組んでいきます。</t>
    <rPh sb="1" eb="3">
      <t>キョウヨウ</t>
    </rPh>
    <rPh sb="3" eb="5">
      <t>カイシ</t>
    </rPh>
    <rPh sb="6" eb="8">
      <t>ヘイセイ</t>
    </rPh>
    <rPh sb="9" eb="10">
      <t>ネン</t>
    </rPh>
    <rPh sb="14" eb="16">
      <t>ホウテイ</t>
    </rPh>
    <rPh sb="16" eb="18">
      <t>タイヨウ</t>
    </rPh>
    <rPh sb="18" eb="20">
      <t>ネンスウ</t>
    </rPh>
    <rPh sb="21" eb="22">
      <t>コ</t>
    </rPh>
    <rPh sb="24" eb="26">
      <t>カンロ</t>
    </rPh>
    <rPh sb="26" eb="28">
      <t>シサン</t>
    </rPh>
    <rPh sb="32" eb="34">
      <t>カンロ</t>
    </rPh>
    <rPh sb="34" eb="36">
      <t>コウシン</t>
    </rPh>
    <rPh sb="37" eb="38">
      <t>オコナ</t>
    </rPh>
    <rPh sb="51" eb="53">
      <t>コウネン</t>
    </rPh>
    <rPh sb="54" eb="56">
      <t>ハッセイ</t>
    </rPh>
    <rPh sb="58" eb="60">
      <t>コウシン</t>
    </rPh>
    <rPh sb="61" eb="62">
      <t>ム</t>
    </rPh>
    <rPh sb="64" eb="66">
      <t>シサン</t>
    </rPh>
    <rPh sb="67" eb="69">
      <t>ゲンジョウ</t>
    </rPh>
    <rPh sb="70" eb="72">
      <t>ハアク</t>
    </rPh>
    <rPh sb="74" eb="76">
      <t>トウシ</t>
    </rPh>
    <rPh sb="76" eb="78">
      <t>ケイカク</t>
    </rPh>
    <rPh sb="79" eb="81">
      <t>ザイゲン</t>
    </rPh>
    <rPh sb="81" eb="83">
      <t>カクホ</t>
    </rPh>
    <rPh sb="84" eb="86">
      <t>ケントウ</t>
    </rPh>
    <rPh sb="88" eb="89">
      <t>ウエ</t>
    </rPh>
    <rPh sb="91" eb="93">
      <t>ケンゼン</t>
    </rPh>
    <rPh sb="94" eb="96">
      <t>ケイエイ</t>
    </rPh>
    <rPh sb="97" eb="98">
      <t>ト</t>
    </rPh>
    <rPh sb="99" eb="100">
      <t>ク</t>
    </rPh>
    <phoneticPr fontId="4"/>
  </si>
  <si>
    <t>　播磨高原広域事務組合が水道を供給する播磨科学公園都市は、兵庫県企業庁が整備を進めている新都市であり、施設整備などは先行的に行っています。
　そのため、施設整備の財源である借入金残高の率が高く、減価償却費と支払利息の割合も高くなっています。
　また、社会情勢等の影響による企業の進出や給水人口の伸び悩み、省資源化や節水型への移行による有収水量の伸び悩みにより、計画通りの収益を確保出来ていない状況にはありますが、職員の削減による人件費の抑制や、維持管理費の見直し等により経費の削減に努めております。
　なお、兵庫県企業庁による積極的な企業誘致活動及び事業展開が行われており、今後、緩やかではあるが、有収水量の増加が見込まれることから、現在の経営を維持していく事に取り組んでいきます。</t>
    <rPh sb="1" eb="3">
      <t>ハリマ</t>
    </rPh>
    <rPh sb="3" eb="5">
      <t>コウゲン</t>
    </rPh>
    <rPh sb="5" eb="7">
      <t>コウイキ</t>
    </rPh>
    <rPh sb="7" eb="9">
      <t>ジム</t>
    </rPh>
    <rPh sb="9" eb="11">
      <t>クミアイ</t>
    </rPh>
    <rPh sb="12" eb="14">
      <t>スイドウ</t>
    </rPh>
    <rPh sb="15" eb="17">
      <t>キョウキュウ</t>
    </rPh>
    <rPh sb="19" eb="21">
      <t>ハリマ</t>
    </rPh>
    <rPh sb="21" eb="23">
      <t>カガク</t>
    </rPh>
    <rPh sb="23" eb="25">
      <t>コウエン</t>
    </rPh>
    <rPh sb="25" eb="27">
      <t>トシ</t>
    </rPh>
    <rPh sb="29" eb="32">
      <t>ヒョウゴケン</t>
    </rPh>
    <rPh sb="32" eb="35">
      <t>キギョウチョウ</t>
    </rPh>
    <rPh sb="36" eb="38">
      <t>セイビ</t>
    </rPh>
    <rPh sb="39" eb="40">
      <t>スス</t>
    </rPh>
    <rPh sb="44" eb="47">
      <t>シントシ</t>
    </rPh>
    <rPh sb="51" eb="53">
      <t>シセツ</t>
    </rPh>
    <rPh sb="53" eb="55">
      <t>セイビ</t>
    </rPh>
    <rPh sb="58" eb="61">
      <t>センコウテキ</t>
    </rPh>
    <rPh sb="62" eb="63">
      <t>オコナ</t>
    </rPh>
    <rPh sb="76" eb="78">
      <t>シセツ</t>
    </rPh>
    <rPh sb="78" eb="80">
      <t>セイビ</t>
    </rPh>
    <rPh sb="81" eb="83">
      <t>ザイゲン</t>
    </rPh>
    <rPh sb="86" eb="89">
      <t>カリイレキン</t>
    </rPh>
    <rPh sb="89" eb="91">
      <t>ザンダカ</t>
    </rPh>
    <rPh sb="92" eb="93">
      <t>リツ</t>
    </rPh>
    <rPh sb="94" eb="95">
      <t>タカ</t>
    </rPh>
    <rPh sb="97" eb="99">
      <t>ゲンカ</t>
    </rPh>
    <rPh sb="99" eb="102">
      <t>ショウキャクヒ</t>
    </rPh>
    <rPh sb="103" eb="105">
      <t>シハライ</t>
    </rPh>
    <rPh sb="105" eb="107">
      <t>リソク</t>
    </rPh>
    <rPh sb="108" eb="110">
      <t>ワリアイ</t>
    </rPh>
    <rPh sb="111" eb="112">
      <t>タカ</t>
    </rPh>
    <rPh sb="136" eb="138">
      <t>キギョウ</t>
    </rPh>
    <rPh sb="139" eb="141">
      <t>シンシュツ</t>
    </rPh>
    <rPh sb="152" eb="155">
      <t>ショウシゲン</t>
    </rPh>
    <rPh sb="155" eb="156">
      <t>カ</t>
    </rPh>
    <rPh sb="157" eb="159">
      <t>セッスイ</t>
    </rPh>
    <rPh sb="159" eb="160">
      <t>ガタ</t>
    </rPh>
    <rPh sb="162" eb="164">
      <t>イコウ</t>
    </rPh>
    <rPh sb="167" eb="169">
      <t>ユウシュウ</t>
    </rPh>
    <rPh sb="169" eb="171">
      <t>スイリョウ</t>
    </rPh>
    <rPh sb="172" eb="173">
      <t>ノ</t>
    </rPh>
    <rPh sb="174" eb="175">
      <t>ナヤ</t>
    </rPh>
    <rPh sb="180" eb="182">
      <t>ケイカク</t>
    </rPh>
    <rPh sb="182" eb="183">
      <t>ドオ</t>
    </rPh>
    <rPh sb="185" eb="187">
      <t>シュウエキ</t>
    </rPh>
    <rPh sb="188" eb="190">
      <t>カクホ</t>
    </rPh>
    <rPh sb="190" eb="192">
      <t>デキ</t>
    </rPh>
    <rPh sb="196" eb="198">
      <t>ジョウキョウ</t>
    </rPh>
    <rPh sb="206" eb="208">
      <t>ショクイン</t>
    </rPh>
    <rPh sb="209" eb="211">
      <t>サクゲン</t>
    </rPh>
    <rPh sb="214" eb="217">
      <t>ジンケンヒ</t>
    </rPh>
    <rPh sb="218" eb="220">
      <t>ヨクセイ</t>
    </rPh>
    <rPh sb="222" eb="224">
      <t>イジ</t>
    </rPh>
    <rPh sb="224" eb="227">
      <t>カンリヒ</t>
    </rPh>
    <rPh sb="228" eb="230">
      <t>ミナオ</t>
    </rPh>
    <rPh sb="231" eb="232">
      <t>トウ</t>
    </rPh>
    <rPh sb="235" eb="237">
      <t>ケイヒ</t>
    </rPh>
    <rPh sb="238" eb="240">
      <t>サクゲン</t>
    </rPh>
    <rPh sb="280" eb="281">
      <t>オコナ</t>
    </rPh>
    <rPh sb="299" eb="301">
      <t>ユウシュウ</t>
    </rPh>
    <rPh sb="301" eb="303">
      <t>スイリョウ</t>
    </rPh>
    <rPh sb="304" eb="306">
      <t>ゾウカ</t>
    </rPh>
    <rPh sb="307" eb="309">
      <t>ミコ</t>
    </rPh>
    <rPh sb="317" eb="319">
      <t>ゲンザイ</t>
    </rPh>
    <rPh sb="320" eb="322">
      <t>ケイエイ</t>
    </rPh>
    <rPh sb="323" eb="325">
      <t>イジ</t>
    </rPh>
    <rPh sb="329" eb="330">
      <t>コト</t>
    </rPh>
    <rPh sb="331" eb="332">
      <t>ト</t>
    </rPh>
    <rPh sb="333" eb="334">
      <t>ク</t>
    </rPh>
    <phoneticPr fontId="4"/>
  </si>
  <si>
    <t>　現状の播磨科学公園都市は、当初の計画通りに進んでおらず、丘陵地に開発している新都市のため、水源の確保及び送水に係る施設建設費に多額の費用を要したことが原因となり、給水原価が高い状況にありますが、平成28年度中に経営戦略を策定し、将来の施設更新への対応も含めた健全経営に取り組んでいきます。</t>
    <rPh sb="1" eb="3">
      <t>ゲンジョウ</t>
    </rPh>
    <rPh sb="4" eb="6">
      <t>ハリマ</t>
    </rPh>
    <rPh sb="6" eb="8">
      <t>カガク</t>
    </rPh>
    <rPh sb="8" eb="10">
      <t>コウエン</t>
    </rPh>
    <rPh sb="10" eb="12">
      <t>トシ</t>
    </rPh>
    <rPh sb="14" eb="16">
      <t>トウショ</t>
    </rPh>
    <rPh sb="17" eb="19">
      <t>ケイカク</t>
    </rPh>
    <rPh sb="19" eb="20">
      <t>ドオ</t>
    </rPh>
    <rPh sb="22" eb="23">
      <t>スス</t>
    </rPh>
    <rPh sb="29" eb="32">
      <t>キュウリョウチ</t>
    </rPh>
    <rPh sb="33" eb="35">
      <t>カイハツ</t>
    </rPh>
    <rPh sb="39" eb="42">
      <t>シントシ</t>
    </rPh>
    <rPh sb="46" eb="48">
      <t>スイゲン</t>
    </rPh>
    <rPh sb="49" eb="51">
      <t>カクホ</t>
    </rPh>
    <rPh sb="51" eb="52">
      <t>オヨ</t>
    </rPh>
    <rPh sb="53" eb="55">
      <t>ソウスイ</t>
    </rPh>
    <rPh sb="56" eb="57">
      <t>カカ</t>
    </rPh>
    <rPh sb="58" eb="60">
      <t>シセツ</t>
    </rPh>
    <rPh sb="60" eb="63">
      <t>ケンセツヒ</t>
    </rPh>
    <rPh sb="64" eb="66">
      <t>タガク</t>
    </rPh>
    <rPh sb="67" eb="69">
      <t>ヒヨウ</t>
    </rPh>
    <rPh sb="70" eb="71">
      <t>ヨウ</t>
    </rPh>
    <rPh sb="76" eb="78">
      <t>ゲンイン</t>
    </rPh>
    <rPh sb="82" eb="86">
      <t>キュウスイゲンカ</t>
    </rPh>
    <rPh sb="87" eb="88">
      <t>タカ</t>
    </rPh>
    <rPh sb="89" eb="91">
      <t>ジョウキョウ</t>
    </rPh>
    <rPh sb="115" eb="117">
      <t>ショウライ</t>
    </rPh>
    <rPh sb="118" eb="120">
      <t>シセツ</t>
    </rPh>
    <rPh sb="120" eb="122">
      <t>コウシン</t>
    </rPh>
    <rPh sb="124" eb="126">
      <t>タイオウ</t>
    </rPh>
    <rPh sb="127" eb="128">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</si>
</sst>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789480"/>
        <c:axId val="7678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1.92</c:v>
                </c:pt>
                <c:pt idx="1">
                  <c:v>0.5</c:v>
                </c:pt>
                <c:pt idx="2">
                  <c:v>0.62</c:v>
                </c:pt>
                <c:pt idx="3">
                  <c:v>0.23</c:v>
                </c:pt>
                <c:pt idx="4">
                  <c:v>0.34</c:v>
                </c:pt>
              </c:numCache>
            </c:numRef>
          </c:val>
          <c:smooth val="0"/>
        </c:ser>
        <c:dLbls>
          <c:showLegendKey val="0"/>
          <c:showVal val="0"/>
          <c:showCatName val="0"/>
          <c:showSerName val="0"/>
          <c:showPercent val="0"/>
          <c:showBubbleSize val="0"/>
        </c:dLbls>
        <c:marker val="1"/>
        <c:smooth val="0"/>
        <c:axId val="76789480"/>
        <c:axId val="76789872"/>
      </c:lineChart>
      <c:dateAx>
        <c:axId val="76789480"/>
        <c:scaling>
          <c:orientation val="minMax"/>
        </c:scaling>
        <c:delete val="1"/>
        <c:axPos val="b"/>
        <c:numFmt formatCode="ge" sourceLinked="1"/>
        <c:majorTickMark val="none"/>
        <c:minorTickMark val="none"/>
        <c:tickLblPos val="none"/>
        <c:crossAx val="76789872"/>
        <c:crosses val="autoZero"/>
        <c:auto val="1"/>
        <c:lblOffset val="100"/>
        <c:baseTimeUnit val="years"/>
      </c:dateAx>
      <c:valAx>
        <c:axId val="7678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8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23.67</c:v>
                </c:pt>
                <c:pt idx="1">
                  <c:v>22.8</c:v>
                </c:pt>
                <c:pt idx="2">
                  <c:v>22.29</c:v>
                </c:pt>
                <c:pt idx="3">
                  <c:v>21.98</c:v>
                </c:pt>
                <c:pt idx="4">
                  <c:v>22.29</c:v>
                </c:pt>
              </c:numCache>
            </c:numRef>
          </c:val>
        </c:ser>
        <c:dLbls>
          <c:showLegendKey val="0"/>
          <c:showVal val="0"/>
          <c:showCatName val="0"/>
          <c:showSerName val="0"/>
          <c:showPercent val="0"/>
          <c:showBubbleSize val="0"/>
        </c:dLbls>
        <c:gapWidth val="150"/>
        <c:axId val="162667896"/>
        <c:axId val="16266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38.590000000000003</c:v>
                </c:pt>
                <c:pt idx="1">
                  <c:v>38.770000000000003</c:v>
                </c:pt>
                <c:pt idx="2">
                  <c:v>40.119999999999997</c:v>
                </c:pt>
                <c:pt idx="3">
                  <c:v>41.24</c:v>
                </c:pt>
                <c:pt idx="4">
                  <c:v>40.700000000000003</c:v>
                </c:pt>
              </c:numCache>
            </c:numRef>
          </c:val>
          <c:smooth val="0"/>
        </c:ser>
        <c:dLbls>
          <c:showLegendKey val="0"/>
          <c:showVal val="0"/>
          <c:showCatName val="0"/>
          <c:showSerName val="0"/>
          <c:showPercent val="0"/>
          <c:showBubbleSize val="0"/>
        </c:dLbls>
        <c:marker val="1"/>
        <c:smooth val="0"/>
        <c:axId val="162667896"/>
        <c:axId val="162668288"/>
      </c:lineChart>
      <c:dateAx>
        <c:axId val="162667896"/>
        <c:scaling>
          <c:orientation val="minMax"/>
        </c:scaling>
        <c:delete val="1"/>
        <c:axPos val="b"/>
        <c:numFmt formatCode="ge" sourceLinked="1"/>
        <c:majorTickMark val="none"/>
        <c:minorTickMark val="none"/>
        <c:tickLblPos val="none"/>
        <c:crossAx val="162668288"/>
        <c:crosses val="autoZero"/>
        <c:auto val="1"/>
        <c:lblOffset val="100"/>
        <c:baseTimeUnit val="years"/>
      </c:dateAx>
      <c:valAx>
        <c:axId val="16266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98.75</c:v>
                </c:pt>
                <c:pt idx="1">
                  <c:v>98.19</c:v>
                </c:pt>
                <c:pt idx="2">
                  <c:v>98.48</c:v>
                </c:pt>
                <c:pt idx="3">
                  <c:v>98.13</c:v>
                </c:pt>
                <c:pt idx="4">
                  <c:v>97.85</c:v>
                </c:pt>
              </c:numCache>
            </c:numRef>
          </c:val>
        </c:ser>
        <c:dLbls>
          <c:showLegendKey val="0"/>
          <c:showVal val="0"/>
          <c:showCatName val="0"/>
          <c:showSerName val="0"/>
          <c:showPercent val="0"/>
          <c:showBubbleSize val="0"/>
        </c:dLbls>
        <c:gapWidth val="150"/>
        <c:axId val="162669464"/>
        <c:axId val="1626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84.52</c:v>
                </c:pt>
                <c:pt idx="1">
                  <c:v>77.69</c:v>
                </c:pt>
                <c:pt idx="2">
                  <c:v>76.87</c:v>
                </c:pt>
                <c:pt idx="3">
                  <c:v>74.900000000000006</c:v>
                </c:pt>
                <c:pt idx="4">
                  <c:v>74.61</c:v>
                </c:pt>
              </c:numCache>
            </c:numRef>
          </c:val>
          <c:smooth val="0"/>
        </c:ser>
        <c:dLbls>
          <c:showLegendKey val="0"/>
          <c:showVal val="0"/>
          <c:showCatName val="0"/>
          <c:showSerName val="0"/>
          <c:showPercent val="0"/>
          <c:showBubbleSize val="0"/>
        </c:dLbls>
        <c:marker val="1"/>
        <c:smooth val="0"/>
        <c:axId val="162669464"/>
        <c:axId val="162669856"/>
      </c:lineChart>
      <c:dateAx>
        <c:axId val="162669464"/>
        <c:scaling>
          <c:orientation val="minMax"/>
        </c:scaling>
        <c:delete val="1"/>
        <c:axPos val="b"/>
        <c:numFmt formatCode="ge" sourceLinked="1"/>
        <c:majorTickMark val="none"/>
        <c:minorTickMark val="none"/>
        <c:tickLblPos val="none"/>
        <c:crossAx val="162669856"/>
        <c:crosses val="autoZero"/>
        <c:auto val="1"/>
        <c:lblOffset val="100"/>
        <c:baseTimeUnit val="years"/>
      </c:dateAx>
      <c:valAx>
        <c:axId val="1626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114.5</c:v>
                </c:pt>
                <c:pt idx="1">
                  <c:v>100</c:v>
                </c:pt>
                <c:pt idx="2">
                  <c:v>100</c:v>
                </c:pt>
                <c:pt idx="3">
                  <c:v>125.58</c:v>
                </c:pt>
                <c:pt idx="4">
                  <c:v>100.46</c:v>
                </c:pt>
              </c:numCache>
            </c:numRef>
          </c:val>
        </c:ser>
        <c:dLbls>
          <c:showLegendKey val="0"/>
          <c:showVal val="0"/>
          <c:showCatName val="0"/>
          <c:showSerName val="0"/>
          <c:showPercent val="0"/>
          <c:showBubbleSize val="0"/>
        </c:dLbls>
        <c:gapWidth val="150"/>
        <c:axId val="161594864"/>
        <c:axId val="16159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104.39</c:v>
                </c:pt>
                <c:pt idx="1">
                  <c:v>100.54</c:v>
                </c:pt>
                <c:pt idx="2">
                  <c:v>100.73</c:v>
                </c:pt>
                <c:pt idx="3">
                  <c:v>109.5</c:v>
                </c:pt>
                <c:pt idx="4">
                  <c:v>106.28</c:v>
                </c:pt>
              </c:numCache>
            </c:numRef>
          </c:val>
          <c:smooth val="0"/>
        </c:ser>
        <c:dLbls>
          <c:showLegendKey val="0"/>
          <c:showVal val="0"/>
          <c:showCatName val="0"/>
          <c:showSerName val="0"/>
          <c:showPercent val="0"/>
          <c:showBubbleSize val="0"/>
        </c:dLbls>
        <c:marker val="1"/>
        <c:smooth val="0"/>
        <c:axId val="161594864"/>
        <c:axId val="161595256"/>
      </c:lineChart>
      <c:dateAx>
        <c:axId val="161594864"/>
        <c:scaling>
          <c:orientation val="minMax"/>
        </c:scaling>
        <c:delete val="1"/>
        <c:axPos val="b"/>
        <c:numFmt formatCode="ge" sourceLinked="1"/>
        <c:majorTickMark val="none"/>
        <c:minorTickMark val="none"/>
        <c:tickLblPos val="none"/>
        <c:crossAx val="161595256"/>
        <c:crosses val="autoZero"/>
        <c:auto val="1"/>
        <c:lblOffset val="100"/>
        <c:baseTimeUnit val="years"/>
      </c:dateAx>
      <c:valAx>
        <c:axId val="161595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59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40.54</c:v>
                </c:pt>
                <c:pt idx="1">
                  <c:v>43.3</c:v>
                </c:pt>
                <c:pt idx="2">
                  <c:v>46.07</c:v>
                </c:pt>
                <c:pt idx="3">
                  <c:v>48.81</c:v>
                </c:pt>
                <c:pt idx="4">
                  <c:v>55.83</c:v>
                </c:pt>
              </c:numCache>
            </c:numRef>
          </c:val>
        </c:ser>
        <c:dLbls>
          <c:showLegendKey val="0"/>
          <c:showVal val="0"/>
          <c:showCatName val="0"/>
          <c:showSerName val="0"/>
          <c:showPercent val="0"/>
          <c:showBubbleSize val="0"/>
        </c:dLbls>
        <c:gapWidth val="150"/>
        <c:axId val="161596432"/>
        <c:axId val="16159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34.1</c:v>
                </c:pt>
                <c:pt idx="1">
                  <c:v>37.409999999999997</c:v>
                </c:pt>
                <c:pt idx="2">
                  <c:v>38.520000000000003</c:v>
                </c:pt>
                <c:pt idx="3">
                  <c:v>39.049999999999997</c:v>
                </c:pt>
                <c:pt idx="4">
                  <c:v>50.44</c:v>
                </c:pt>
              </c:numCache>
            </c:numRef>
          </c:val>
          <c:smooth val="0"/>
        </c:ser>
        <c:dLbls>
          <c:showLegendKey val="0"/>
          <c:showVal val="0"/>
          <c:showCatName val="0"/>
          <c:showSerName val="0"/>
          <c:showPercent val="0"/>
          <c:showBubbleSize val="0"/>
        </c:dLbls>
        <c:marker val="1"/>
        <c:smooth val="0"/>
        <c:axId val="161596432"/>
        <c:axId val="161596824"/>
      </c:lineChart>
      <c:dateAx>
        <c:axId val="161596432"/>
        <c:scaling>
          <c:orientation val="minMax"/>
        </c:scaling>
        <c:delete val="1"/>
        <c:axPos val="b"/>
        <c:numFmt formatCode="ge" sourceLinked="1"/>
        <c:majorTickMark val="none"/>
        <c:minorTickMark val="none"/>
        <c:tickLblPos val="none"/>
        <c:crossAx val="161596824"/>
        <c:crosses val="autoZero"/>
        <c:auto val="1"/>
        <c:lblOffset val="100"/>
        <c:baseTimeUnit val="years"/>
      </c:dateAx>
      <c:valAx>
        <c:axId val="16159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9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326440"/>
        <c:axId val="16232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5.25</c:v>
                </c:pt>
                <c:pt idx="1">
                  <c:v>5.74</c:v>
                </c:pt>
                <c:pt idx="2">
                  <c:v>6.76</c:v>
                </c:pt>
                <c:pt idx="3">
                  <c:v>8.18</c:v>
                </c:pt>
                <c:pt idx="4">
                  <c:v>9.64</c:v>
                </c:pt>
              </c:numCache>
            </c:numRef>
          </c:val>
          <c:smooth val="0"/>
        </c:ser>
        <c:dLbls>
          <c:showLegendKey val="0"/>
          <c:showVal val="0"/>
          <c:showCatName val="0"/>
          <c:showSerName val="0"/>
          <c:showPercent val="0"/>
          <c:showBubbleSize val="0"/>
        </c:dLbls>
        <c:marker val="1"/>
        <c:smooth val="0"/>
        <c:axId val="162326440"/>
        <c:axId val="162326832"/>
      </c:lineChart>
      <c:dateAx>
        <c:axId val="162326440"/>
        <c:scaling>
          <c:orientation val="minMax"/>
        </c:scaling>
        <c:delete val="1"/>
        <c:axPos val="b"/>
        <c:numFmt formatCode="ge" sourceLinked="1"/>
        <c:majorTickMark val="none"/>
        <c:minorTickMark val="none"/>
        <c:tickLblPos val="none"/>
        <c:crossAx val="162326832"/>
        <c:crosses val="autoZero"/>
        <c:auto val="1"/>
        <c:lblOffset val="100"/>
        <c:baseTimeUnit val="years"/>
      </c:dateAx>
      <c:valAx>
        <c:axId val="16232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2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328400"/>
        <c:axId val="16232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46.01</c:v>
                </c:pt>
                <c:pt idx="1">
                  <c:v>46.21</c:v>
                </c:pt>
                <c:pt idx="2">
                  <c:v>50.06</c:v>
                </c:pt>
                <c:pt idx="3">
                  <c:v>44.3</c:v>
                </c:pt>
                <c:pt idx="4">
                  <c:v>32.31</c:v>
                </c:pt>
              </c:numCache>
            </c:numRef>
          </c:val>
          <c:smooth val="0"/>
        </c:ser>
        <c:dLbls>
          <c:showLegendKey val="0"/>
          <c:showVal val="0"/>
          <c:showCatName val="0"/>
          <c:showSerName val="0"/>
          <c:showPercent val="0"/>
          <c:showBubbleSize val="0"/>
        </c:dLbls>
        <c:marker val="1"/>
        <c:smooth val="0"/>
        <c:axId val="162328400"/>
        <c:axId val="162328792"/>
      </c:lineChart>
      <c:dateAx>
        <c:axId val="162328400"/>
        <c:scaling>
          <c:orientation val="minMax"/>
        </c:scaling>
        <c:delete val="1"/>
        <c:axPos val="b"/>
        <c:numFmt formatCode="ge" sourceLinked="1"/>
        <c:majorTickMark val="none"/>
        <c:minorTickMark val="none"/>
        <c:tickLblPos val="none"/>
        <c:crossAx val="162328792"/>
        <c:crosses val="autoZero"/>
        <c:auto val="1"/>
        <c:lblOffset val="100"/>
        <c:baseTimeUnit val="years"/>
      </c:dateAx>
      <c:valAx>
        <c:axId val="162328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3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379.82</c:v>
                </c:pt>
                <c:pt idx="1">
                  <c:v>1029.48</c:v>
                </c:pt>
                <c:pt idx="2">
                  <c:v>1554.07</c:v>
                </c:pt>
                <c:pt idx="3">
                  <c:v>826.83</c:v>
                </c:pt>
                <c:pt idx="4">
                  <c:v>62.61</c:v>
                </c:pt>
              </c:numCache>
            </c:numRef>
          </c:val>
        </c:ser>
        <c:dLbls>
          <c:showLegendKey val="0"/>
          <c:showVal val="0"/>
          <c:showCatName val="0"/>
          <c:showSerName val="0"/>
          <c:showPercent val="0"/>
          <c:showBubbleSize val="0"/>
        </c:dLbls>
        <c:gapWidth val="150"/>
        <c:axId val="162328008"/>
        <c:axId val="16280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1068.93</c:v>
                </c:pt>
                <c:pt idx="1">
                  <c:v>2046.32</c:v>
                </c:pt>
                <c:pt idx="2">
                  <c:v>2322.9699999999998</c:v>
                </c:pt>
                <c:pt idx="3">
                  <c:v>2098.87</c:v>
                </c:pt>
                <c:pt idx="4">
                  <c:v>571.29999999999995</c:v>
                </c:pt>
              </c:numCache>
            </c:numRef>
          </c:val>
          <c:smooth val="0"/>
        </c:ser>
        <c:dLbls>
          <c:showLegendKey val="0"/>
          <c:showVal val="0"/>
          <c:showCatName val="0"/>
          <c:showSerName val="0"/>
          <c:showPercent val="0"/>
          <c:showBubbleSize val="0"/>
        </c:dLbls>
        <c:marker val="1"/>
        <c:smooth val="0"/>
        <c:axId val="162328008"/>
        <c:axId val="162802200"/>
      </c:lineChart>
      <c:dateAx>
        <c:axId val="162328008"/>
        <c:scaling>
          <c:orientation val="minMax"/>
        </c:scaling>
        <c:delete val="1"/>
        <c:axPos val="b"/>
        <c:numFmt formatCode="ge" sourceLinked="1"/>
        <c:majorTickMark val="none"/>
        <c:minorTickMark val="none"/>
        <c:tickLblPos val="none"/>
        <c:crossAx val="162802200"/>
        <c:crosses val="autoZero"/>
        <c:auto val="1"/>
        <c:lblOffset val="100"/>
        <c:baseTimeUnit val="years"/>
      </c:dateAx>
      <c:valAx>
        <c:axId val="162802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32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2579.84</c:v>
                </c:pt>
                <c:pt idx="1">
                  <c:v>2526.9299999999998</c:v>
                </c:pt>
                <c:pt idx="2">
                  <c:v>2417.11</c:v>
                </c:pt>
                <c:pt idx="3">
                  <c:v>2286.09</c:v>
                </c:pt>
                <c:pt idx="4">
                  <c:v>2090.48</c:v>
                </c:pt>
              </c:numCache>
            </c:numRef>
          </c:val>
        </c:ser>
        <c:dLbls>
          <c:showLegendKey val="0"/>
          <c:showVal val="0"/>
          <c:showCatName val="0"/>
          <c:showSerName val="0"/>
          <c:showPercent val="0"/>
          <c:showBubbleSize val="0"/>
        </c:dLbls>
        <c:gapWidth val="150"/>
        <c:axId val="162326048"/>
        <c:axId val="16232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607.37</c:v>
                </c:pt>
                <c:pt idx="1">
                  <c:v>592.66999999999996</c:v>
                </c:pt>
                <c:pt idx="2">
                  <c:v>547.41999999999996</c:v>
                </c:pt>
                <c:pt idx="3">
                  <c:v>536.9</c:v>
                </c:pt>
                <c:pt idx="4">
                  <c:v>495.43</c:v>
                </c:pt>
              </c:numCache>
            </c:numRef>
          </c:val>
          <c:smooth val="0"/>
        </c:ser>
        <c:dLbls>
          <c:showLegendKey val="0"/>
          <c:showVal val="0"/>
          <c:showCatName val="0"/>
          <c:showSerName val="0"/>
          <c:showPercent val="0"/>
          <c:showBubbleSize val="0"/>
        </c:dLbls>
        <c:marker val="1"/>
        <c:smooth val="0"/>
        <c:axId val="162326048"/>
        <c:axId val="162325656"/>
      </c:lineChart>
      <c:dateAx>
        <c:axId val="162326048"/>
        <c:scaling>
          <c:orientation val="minMax"/>
        </c:scaling>
        <c:delete val="1"/>
        <c:axPos val="b"/>
        <c:numFmt formatCode="ge" sourceLinked="1"/>
        <c:majorTickMark val="none"/>
        <c:minorTickMark val="none"/>
        <c:tickLblPos val="none"/>
        <c:crossAx val="162325656"/>
        <c:crosses val="autoZero"/>
        <c:auto val="1"/>
        <c:lblOffset val="100"/>
        <c:baseTimeUnit val="years"/>
      </c:dateAx>
      <c:valAx>
        <c:axId val="162325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3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33.76</c:v>
                </c:pt>
                <c:pt idx="1">
                  <c:v>40.020000000000003</c:v>
                </c:pt>
                <c:pt idx="2">
                  <c:v>35.68</c:v>
                </c:pt>
                <c:pt idx="3">
                  <c:v>41.46</c:v>
                </c:pt>
                <c:pt idx="4">
                  <c:v>42.15</c:v>
                </c:pt>
              </c:numCache>
            </c:numRef>
          </c:val>
        </c:ser>
        <c:dLbls>
          <c:showLegendKey val="0"/>
          <c:showVal val="0"/>
          <c:showCatName val="0"/>
          <c:showSerName val="0"/>
          <c:showPercent val="0"/>
          <c:showBubbleSize val="0"/>
        </c:dLbls>
        <c:gapWidth val="150"/>
        <c:axId val="162803768"/>
        <c:axId val="1628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82.04</c:v>
                </c:pt>
                <c:pt idx="1">
                  <c:v>81.56</c:v>
                </c:pt>
                <c:pt idx="2">
                  <c:v>80.62</c:v>
                </c:pt>
                <c:pt idx="3">
                  <c:v>80.010000000000005</c:v>
                </c:pt>
                <c:pt idx="4">
                  <c:v>81.900000000000006</c:v>
                </c:pt>
              </c:numCache>
            </c:numRef>
          </c:val>
          <c:smooth val="0"/>
        </c:ser>
        <c:dLbls>
          <c:showLegendKey val="0"/>
          <c:showVal val="0"/>
          <c:showCatName val="0"/>
          <c:showSerName val="0"/>
          <c:showPercent val="0"/>
          <c:showBubbleSize val="0"/>
        </c:dLbls>
        <c:marker val="1"/>
        <c:smooth val="0"/>
        <c:axId val="162803768"/>
        <c:axId val="162804160"/>
      </c:lineChart>
      <c:dateAx>
        <c:axId val="162803768"/>
        <c:scaling>
          <c:orientation val="minMax"/>
        </c:scaling>
        <c:delete val="1"/>
        <c:axPos val="b"/>
        <c:numFmt formatCode="ge" sourceLinked="1"/>
        <c:majorTickMark val="none"/>
        <c:minorTickMark val="none"/>
        <c:tickLblPos val="none"/>
        <c:crossAx val="162804160"/>
        <c:crosses val="autoZero"/>
        <c:auto val="1"/>
        <c:lblOffset val="100"/>
        <c:baseTimeUnit val="years"/>
      </c:dateAx>
      <c:valAx>
        <c:axId val="1628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0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851.43</c:v>
                </c:pt>
                <c:pt idx="1">
                  <c:v>720.15</c:v>
                </c:pt>
                <c:pt idx="2">
                  <c:v>809.77</c:v>
                </c:pt>
                <c:pt idx="3">
                  <c:v>698.53</c:v>
                </c:pt>
                <c:pt idx="4">
                  <c:v>687.16</c:v>
                </c:pt>
              </c:numCache>
            </c:numRef>
          </c:val>
        </c:ser>
        <c:dLbls>
          <c:showLegendKey val="0"/>
          <c:showVal val="0"/>
          <c:showCatName val="0"/>
          <c:showSerName val="0"/>
          <c:showPercent val="0"/>
          <c:showBubbleSize val="0"/>
        </c:dLbls>
        <c:gapWidth val="150"/>
        <c:axId val="161598000"/>
        <c:axId val="1626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221.34</c:v>
                </c:pt>
                <c:pt idx="1">
                  <c:v>227.44</c:v>
                </c:pt>
                <c:pt idx="2">
                  <c:v>229.31</c:v>
                </c:pt>
                <c:pt idx="3">
                  <c:v>232.46</c:v>
                </c:pt>
                <c:pt idx="4">
                  <c:v>227.97</c:v>
                </c:pt>
              </c:numCache>
            </c:numRef>
          </c:val>
          <c:smooth val="0"/>
        </c:ser>
        <c:dLbls>
          <c:showLegendKey val="0"/>
          <c:showVal val="0"/>
          <c:showCatName val="0"/>
          <c:showSerName val="0"/>
          <c:showPercent val="0"/>
          <c:showBubbleSize val="0"/>
        </c:dLbls>
        <c:marker val="1"/>
        <c:smooth val="0"/>
        <c:axId val="161598000"/>
        <c:axId val="162666720"/>
      </c:lineChart>
      <c:dateAx>
        <c:axId val="161598000"/>
        <c:scaling>
          <c:orientation val="minMax"/>
        </c:scaling>
        <c:delete val="1"/>
        <c:axPos val="b"/>
        <c:numFmt formatCode="ge" sourceLinked="1"/>
        <c:majorTickMark val="none"/>
        <c:minorTickMark val="none"/>
        <c:tickLblPos val="none"/>
        <c:crossAx val="162666720"/>
        <c:crosses val="autoZero"/>
        <c:auto val="1"/>
        <c:lblOffset val="100"/>
        <c:baseTimeUnit val="years"/>
      </c:dateAx>
      <c:valAx>
        <c:axId val="1626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9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播磨高原広域事務組合（事業会計分）</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A9</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29.82</v>
      </c>
      <c r="K10" s="47"/>
      <c r="L10" s="47"/>
      <c r="M10" s="47"/>
      <c r="N10" s="47"/>
      <c r="O10" s="47"/>
      <c r="P10" s="47"/>
      <c r="Q10" s="47"/>
      <c r="R10" s="47">
        <f>データ!O6</f>
        <v>0.65</v>
      </c>
      <c r="S10" s="47"/>
      <c r="T10" s="47"/>
      <c r="U10" s="47"/>
      <c r="V10" s="47"/>
      <c r="W10" s="47"/>
      <c r="X10" s="47"/>
      <c r="Y10" s="47"/>
      <c r="Z10" s="78">
        <f>データ!P6</f>
        <v>3780</v>
      </c>
      <c r="AA10" s="78"/>
      <c r="AB10" s="78"/>
      <c r="AC10" s="78"/>
      <c r="AD10" s="78"/>
      <c r="AE10" s="78"/>
      <c r="AF10" s="78"/>
      <c r="AG10" s="78"/>
      <c r="AH10" s="2"/>
      <c r="AI10" s="78">
        <f>データ!T6</f>
        <v>740</v>
      </c>
      <c r="AJ10" s="78"/>
      <c r="AK10" s="78"/>
      <c r="AL10" s="78"/>
      <c r="AM10" s="78"/>
      <c r="AN10" s="78"/>
      <c r="AO10" s="78"/>
      <c r="AP10" s="78"/>
      <c r="AQ10" s="47">
        <f>データ!U6</f>
        <v>6.96</v>
      </c>
      <c r="AR10" s="47"/>
      <c r="AS10" s="47"/>
      <c r="AT10" s="47"/>
      <c r="AU10" s="47"/>
      <c r="AV10" s="47"/>
      <c r="AW10" s="47"/>
      <c r="AX10" s="47"/>
      <c r="AY10" s="47">
        <f>データ!V6</f>
        <v>106.32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289621</v>
      </c>
      <c r="D6" s="31">
        <f t="shared" si="3"/>
        <v>46</v>
      </c>
      <c r="E6" s="31">
        <f t="shared" si="3"/>
        <v>1</v>
      </c>
      <c r="F6" s="31">
        <f t="shared" si="3"/>
        <v>0</v>
      </c>
      <c r="G6" s="31">
        <f t="shared" si="3"/>
        <v>1</v>
      </c>
      <c r="H6" s="31" t="str">
        <f t="shared" si="3"/>
        <v>兵庫県　播磨高原広域事務組合（事業会計分）</v>
      </c>
      <c r="I6" s="31" t="str">
        <f t="shared" si="3"/>
        <v>法適用</v>
      </c>
      <c r="J6" s="31" t="str">
        <f t="shared" si="3"/>
        <v>水道事業</v>
      </c>
      <c r="K6" s="31" t="str">
        <f t="shared" si="3"/>
        <v>末端給水事業</v>
      </c>
      <c r="L6" s="31" t="str">
        <f t="shared" si="3"/>
        <v>A9</v>
      </c>
      <c r="M6" s="32" t="str">
        <f t="shared" si="3"/>
        <v>-</v>
      </c>
      <c r="N6" s="32">
        <f t="shared" si="3"/>
        <v>29.82</v>
      </c>
      <c r="O6" s="32">
        <f t="shared" si="3"/>
        <v>0.65</v>
      </c>
      <c r="P6" s="32">
        <f t="shared" si="3"/>
        <v>3780</v>
      </c>
      <c r="Q6" s="32" t="str">
        <f t="shared" si="3"/>
        <v>-</v>
      </c>
      <c r="R6" s="32" t="str">
        <f t="shared" si="3"/>
        <v>-</v>
      </c>
      <c r="S6" s="32" t="str">
        <f t="shared" si="3"/>
        <v>-</v>
      </c>
      <c r="T6" s="32">
        <f t="shared" si="3"/>
        <v>740</v>
      </c>
      <c r="U6" s="32">
        <f t="shared" si="3"/>
        <v>6.96</v>
      </c>
      <c r="V6" s="32">
        <f t="shared" si="3"/>
        <v>106.32</v>
      </c>
      <c r="W6" s="33">
        <f>IF(W7="",NA(),W7)</f>
        <v>114.5</v>
      </c>
      <c r="X6" s="33">
        <f t="shared" ref="X6:AF6" si="4">IF(X7="",NA(),X7)</f>
        <v>100</v>
      </c>
      <c r="Y6" s="33">
        <f t="shared" si="4"/>
        <v>100</v>
      </c>
      <c r="Z6" s="33">
        <f t="shared" si="4"/>
        <v>125.58</v>
      </c>
      <c r="AA6" s="33">
        <f t="shared" si="4"/>
        <v>100.46</v>
      </c>
      <c r="AB6" s="33">
        <f t="shared" si="4"/>
        <v>104.39</v>
      </c>
      <c r="AC6" s="33">
        <f t="shared" si="4"/>
        <v>100.54</v>
      </c>
      <c r="AD6" s="33">
        <f t="shared" si="4"/>
        <v>100.73</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46.01</v>
      </c>
      <c r="AN6" s="33">
        <f t="shared" si="5"/>
        <v>46.21</v>
      </c>
      <c r="AO6" s="33">
        <f t="shared" si="5"/>
        <v>50.06</v>
      </c>
      <c r="AP6" s="33">
        <f t="shared" si="5"/>
        <v>44.3</v>
      </c>
      <c r="AQ6" s="33">
        <f t="shared" si="5"/>
        <v>32.31</v>
      </c>
      <c r="AR6" s="32" t="str">
        <f>IF(AR7="","",IF(AR7="-","【-】","【"&amp;SUBSTITUTE(TEXT(AR7,"#,##0.00"),"-","△")&amp;"】"))</f>
        <v>【0.81】</v>
      </c>
      <c r="AS6" s="33">
        <f>IF(AS7="",NA(),AS7)</f>
        <v>379.82</v>
      </c>
      <c r="AT6" s="33">
        <f t="shared" ref="AT6:BB6" si="6">IF(AT7="",NA(),AT7)</f>
        <v>1029.48</v>
      </c>
      <c r="AU6" s="33">
        <f t="shared" si="6"/>
        <v>1554.07</v>
      </c>
      <c r="AV6" s="33">
        <f t="shared" si="6"/>
        <v>826.83</v>
      </c>
      <c r="AW6" s="33">
        <f t="shared" si="6"/>
        <v>62.61</v>
      </c>
      <c r="AX6" s="33">
        <f t="shared" si="6"/>
        <v>1068.93</v>
      </c>
      <c r="AY6" s="33">
        <f t="shared" si="6"/>
        <v>2046.32</v>
      </c>
      <c r="AZ6" s="33">
        <f t="shared" si="6"/>
        <v>2322.9699999999998</v>
      </c>
      <c r="BA6" s="33">
        <f t="shared" si="6"/>
        <v>2098.87</v>
      </c>
      <c r="BB6" s="33">
        <f t="shared" si="6"/>
        <v>571.29999999999995</v>
      </c>
      <c r="BC6" s="32" t="str">
        <f>IF(BC7="","",IF(BC7="-","【-】","【"&amp;SUBSTITUTE(TEXT(BC7,"#,##0.00"),"-","△")&amp;"】"))</f>
        <v>【264.16】</v>
      </c>
      <c r="BD6" s="33">
        <f>IF(BD7="",NA(),BD7)</f>
        <v>2579.84</v>
      </c>
      <c r="BE6" s="33">
        <f t="shared" ref="BE6:BM6" si="7">IF(BE7="",NA(),BE7)</f>
        <v>2526.9299999999998</v>
      </c>
      <c r="BF6" s="33">
        <f t="shared" si="7"/>
        <v>2417.11</v>
      </c>
      <c r="BG6" s="33">
        <f t="shared" si="7"/>
        <v>2286.09</v>
      </c>
      <c r="BH6" s="33">
        <f t="shared" si="7"/>
        <v>2090.48</v>
      </c>
      <c r="BI6" s="33">
        <f t="shared" si="7"/>
        <v>607.37</v>
      </c>
      <c r="BJ6" s="33">
        <f t="shared" si="7"/>
        <v>592.66999999999996</v>
      </c>
      <c r="BK6" s="33">
        <f t="shared" si="7"/>
        <v>547.41999999999996</v>
      </c>
      <c r="BL6" s="33">
        <f t="shared" si="7"/>
        <v>536.9</v>
      </c>
      <c r="BM6" s="33">
        <f t="shared" si="7"/>
        <v>495.43</v>
      </c>
      <c r="BN6" s="32" t="str">
        <f>IF(BN7="","",IF(BN7="-","【-】","【"&amp;SUBSTITUTE(TEXT(BN7,"#,##0.00"),"-","△")&amp;"】"))</f>
        <v>【283.72】</v>
      </c>
      <c r="BO6" s="33">
        <f>IF(BO7="",NA(),BO7)</f>
        <v>33.76</v>
      </c>
      <c r="BP6" s="33">
        <f t="shared" ref="BP6:BX6" si="8">IF(BP7="",NA(),BP7)</f>
        <v>40.020000000000003</v>
      </c>
      <c r="BQ6" s="33">
        <f t="shared" si="8"/>
        <v>35.68</v>
      </c>
      <c r="BR6" s="33">
        <f t="shared" si="8"/>
        <v>41.46</v>
      </c>
      <c r="BS6" s="33">
        <f t="shared" si="8"/>
        <v>42.15</v>
      </c>
      <c r="BT6" s="33">
        <f t="shared" si="8"/>
        <v>82.04</v>
      </c>
      <c r="BU6" s="33">
        <f t="shared" si="8"/>
        <v>81.56</v>
      </c>
      <c r="BV6" s="33">
        <f t="shared" si="8"/>
        <v>80.62</v>
      </c>
      <c r="BW6" s="33">
        <f t="shared" si="8"/>
        <v>80.010000000000005</v>
      </c>
      <c r="BX6" s="33">
        <f t="shared" si="8"/>
        <v>81.900000000000006</v>
      </c>
      <c r="BY6" s="32" t="str">
        <f>IF(BY7="","",IF(BY7="-","【-】","【"&amp;SUBSTITUTE(TEXT(BY7,"#,##0.00"),"-","△")&amp;"】"))</f>
        <v>【104.60】</v>
      </c>
      <c r="BZ6" s="33">
        <f>IF(BZ7="",NA(),BZ7)</f>
        <v>851.43</v>
      </c>
      <c r="CA6" s="33">
        <f t="shared" ref="CA6:CI6" si="9">IF(CA7="",NA(),CA7)</f>
        <v>720.15</v>
      </c>
      <c r="CB6" s="33">
        <f t="shared" si="9"/>
        <v>809.77</v>
      </c>
      <c r="CC6" s="33">
        <f t="shared" si="9"/>
        <v>698.53</v>
      </c>
      <c r="CD6" s="33">
        <f t="shared" si="9"/>
        <v>687.16</v>
      </c>
      <c r="CE6" s="33">
        <f t="shared" si="9"/>
        <v>221.34</v>
      </c>
      <c r="CF6" s="33">
        <f t="shared" si="9"/>
        <v>227.44</v>
      </c>
      <c r="CG6" s="33">
        <f t="shared" si="9"/>
        <v>229.31</v>
      </c>
      <c r="CH6" s="33">
        <f t="shared" si="9"/>
        <v>232.46</v>
      </c>
      <c r="CI6" s="33">
        <f t="shared" si="9"/>
        <v>227.97</v>
      </c>
      <c r="CJ6" s="32" t="str">
        <f>IF(CJ7="","",IF(CJ7="-","【-】","【"&amp;SUBSTITUTE(TEXT(CJ7,"#,##0.00"),"-","△")&amp;"】"))</f>
        <v>【164.21】</v>
      </c>
      <c r="CK6" s="33">
        <f>IF(CK7="",NA(),CK7)</f>
        <v>23.67</v>
      </c>
      <c r="CL6" s="33">
        <f t="shared" ref="CL6:CT6" si="10">IF(CL7="",NA(),CL7)</f>
        <v>22.8</v>
      </c>
      <c r="CM6" s="33">
        <f t="shared" si="10"/>
        <v>22.29</v>
      </c>
      <c r="CN6" s="33">
        <f t="shared" si="10"/>
        <v>21.98</v>
      </c>
      <c r="CO6" s="33">
        <f t="shared" si="10"/>
        <v>22.29</v>
      </c>
      <c r="CP6" s="33">
        <f t="shared" si="10"/>
        <v>38.590000000000003</v>
      </c>
      <c r="CQ6" s="33">
        <f t="shared" si="10"/>
        <v>38.770000000000003</v>
      </c>
      <c r="CR6" s="33">
        <f t="shared" si="10"/>
        <v>40.119999999999997</v>
      </c>
      <c r="CS6" s="33">
        <f t="shared" si="10"/>
        <v>41.24</v>
      </c>
      <c r="CT6" s="33">
        <f t="shared" si="10"/>
        <v>40.700000000000003</v>
      </c>
      <c r="CU6" s="32" t="str">
        <f>IF(CU7="","",IF(CU7="-","【-】","【"&amp;SUBSTITUTE(TEXT(CU7,"#,##0.00"),"-","△")&amp;"】"))</f>
        <v>【59.80】</v>
      </c>
      <c r="CV6" s="33">
        <f>IF(CV7="",NA(),CV7)</f>
        <v>98.75</v>
      </c>
      <c r="CW6" s="33">
        <f t="shared" ref="CW6:DE6" si="11">IF(CW7="",NA(),CW7)</f>
        <v>98.19</v>
      </c>
      <c r="CX6" s="33">
        <f t="shared" si="11"/>
        <v>98.48</v>
      </c>
      <c r="CY6" s="33">
        <f t="shared" si="11"/>
        <v>98.13</v>
      </c>
      <c r="CZ6" s="33">
        <f t="shared" si="11"/>
        <v>97.85</v>
      </c>
      <c r="DA6" s="33">
        <f t="shared" si="11"/>
        <v>84.52</v>
      </c>
      <c r="DB6" s="33">
        <f t="shared" si="11"/>
        <v>77.69</v>
      </c>
      <c r="DC6" s="33">
        <f t="shared" si="11"/>
        <v>76.87</v>
      </c>
      <c r="DD6" s="33">
        <f t="shared" si="11"/>
        <v>74.900000000000006</v>
      </c>
      <c r="DE6" s="33">
        <f t="shared" si="11"/>
        <v>74.61</v>
      </c>
      <c r="DF6" s="32" t="str">
        <f>IF(DF7="","",IF(DF7="-","【-】","【"&amp;SUBSTITUTE(TEXT(DF7,"#,##0.00"),"-","△")&amp;"】"))</f>
        <v>【89.78】</v>
      </c>
      <c r="DG6" s="33">
        <f>IF(DG7="",NA(),DG7)</f>
        <v>40.54</v>
      </c>
      <c r="DH6" s="33">
        <f t="shared" ref="DH6:DP6" si="12">IF(DH7="",NA(),DH7)</f>
        <v>43.3</v>
      </c>
      <c r="DI6" s="33">
        <f t="shared" si="12"/>
        <v>46.07</v>
      </c>
      <c r="DJ6" s="33">
        <f t="shared" si="12"/>
        <v>48.81</v>
      </c>
      <c r="DK6" s="33">
        <f t="shared" si="12"/>
        <v>55.83</v>
      </c>
      <c r="DL6" s="33">
        <f t="shared" si="12"/>
        <v>34.1</v>
      </c>
      <c r="DM6" s="33">
        <f t="shared" si="12"/>
        <v>37.409999999999997</v>
      </c>
      <c r="DN6" s="33">
        <f t="shared" si="12"/>
        <v>38.520000000000003</v>
      </c>
      <c r="DO6" s="33">
        <f t="shared" si="12"/>
        <v>39.049999999999997</v>
      </c>
      <c r="DP6" s="33">
        <f t="shared" si="12"/>
        <v>50.44</v>
      </c>
      <c r="DQ6" s="32" t="str">
        <f>IF(DQ7="","",IF(DQ7="-","【-】","【"&amp;SUBSTITUTE(TEXT(DQ7,"#,##0.00"),"-","△")&amp;"】"))</f>
        <v>【46.31】</v>
      </c>
      <c r="DR6" s="32">
        <f>IF(DR7="",NA(),DR7)</f>
        <v>0</v>
      </c>
      <c r="DS6" s="32">
        <f t="shared" ref="DS6:EA6" si="13">IF(DS7="",NA(),DS7)</f>
        <v>0</v>
      </c>
      <c r="DT6" s="32">
        <f t="shared" si="13"/>
        <v>0</v>
      </c>
      <c r="DU6" s="32">
        <f t="shared" si="13"/>
        <v>0</v>
      </c>
      <c r="DV6" s="32">
        <f t="shared" si="13"/>
        <v>0</v>
      </c>
      <c r="DW6" s="33">
        <f t="shared" si="13"/>
        <v>5.25</v>
      </c>
      <c r="DX6" s="33">
        <f t="shared" si="13"/>
        <v>5.74</v>
      </c>
      <c r="DY6" s="33">
        <f t="shared" si="13"/>
        <v>6.76</v>
      </c>
      <c r="DZ6" s="33">
        <f t="shared" si="13"/>
        <v>8.18</v>
      </c>
      <c r="EA6" s="33">
        <f t="shared" si="13"/>
        <v>9.64</v>
      </c>
      <c r="EB6" s="32" t="str">
        <f>IF(EB7="","",IF(EB7="-","【-】","【"&amp;SUBSTITUTE(TEXT(EB7,"#,##0.00"),"-","△")&amp;"】"))</f>
        <v>【12.42】</v>
      </c>
      <c r="EC6" s="32">
        <f>IF(EC7="",NA(),EC7)</f>
        <v>0</v>
      </c>
      <c r="ED6" s="32">
        <f t="shared" ref="ED6:EL6" si="14">IF(ED7="",NA(),ED7)</f>
        <v>0</v>
      </c>
      <c r="EE6" s="32">
        <f t="shared" si="14"/>
        <v>0</v>
      </c>
      <c r="EF6" s="32">
        <f t="shared" si="14"/>
        <v>0</v>
      </c>
      <c r="EG6" s="32">
        <f t="shared" si="14"/>
        <v>0</v>
      </c>
      <c r="EH6" s="33">
        <f t="shared" si="14"/>
        <v>1.92</v>
      </c>
      <c r="EI6" s="33">
        <f t="shared" si="14"/>
        <v>0.5</v>
      </c>
      <c r="EJ6" s="33">
        <f t="shared" si="14"/>
        <v>0.62</v>
      </c>
      <c r="EK6" s="33">
        <f t="shared" si="14"/>
        <v>0.23</v>
      </c>
      <c r="EL6" s="33">
        <f t="shared" si="14"/>
        <v>0.34</v>
      </c>
      <c r="EM6" s="32" t="str">
        <f>IF(EM7="","",IF(EM7="-","【-】","【"&amp;SUBSTITUTE(TEXT(EM7,"#,##0.00"),"-","△")&amp;"】"))</f>
        <v>【0.78】</v>
      </c>
    </row>
    <row r="7" spans="1:143" s="34" customFormat="1">
      <c r="A7" s="26"/>
      <c r="B7" s="35">
        <v>2014</v>
      </c>
      <c r="C7" s="35">
        <v>289621</v>
      </c>
      <c r="D7" s="35">
        <v>46</v>
      </c>
      <c r="E7" s="35">
        <v>1</v>
      </c>
      <c r="F7" s="35">
        <v>0</v>
      </c>
      <c r="G7" s="35">
        <v>1</v>
      </c>
      <c r="H7" s="35" t="s">
        <v>93</v>
      </c>
      <c r="I7" s="35" t="s">
        <v>94</v>
      </c>
      <c r="J7" s="35" t="s">
        <v>95</v>
      </c>
      <c r="K7" s="35" t="s">
        <v>96</v>
      </c>
      <c r="L7" s="35" t="s">
        <v>97</v>
      </c>
      <c r="M7" s="36" t="s">
        <v>98</v>
      </c>
      <c r="N7" s="36">
        <v>29.82</v>
      </c>
      <c r="O7" s="36">
        <v>0.65</v>
      </c>
      <c r="P7" s="36">
        <v>3780</v>
      </c>
      <c r="Q7" s="36" t="s">
        <v>98</v>
      </c>
      <c r="R7" s="36" t="s">
        <v>98</v>
      </c>
      <c r="S7" s="36" t="s">
        <v>98</v>
      </c>
      <c r="T7" s="36">
        <v>740</v>
      </c>
      <c r="U7" s="36">
        <v>6.96</v>
      </c>
      <c r="V7" s="36">
        <v>106.32</v>
      </c>
      <c r="W7" s="36">
        <v>114.5</v>
      </c>
      <c r="X7" s="36">
        <v>100</v>
      </c>
      <c r="Y7" s="36">
        <v>100</v>
      </c>
      <c r="Z7" s="36">
        <v>125.58</v>
      </c>
      <c r="AA7" s="36">
        <v>100.46</v>
      </c>
      <c r="AB7" s="36">
        <v>104.39</v>
      </c>
      <c r="AC7" s="36">
        <v>100.54</v>
      </c>
      <c r="AD7" s="36">
        <v>100.73</v>
      </c>
      <c r="AE7" s="36">
        <v>109.5</v>
      </c>
      <c r="AF7" s="36">
        <v>106.28</v>
      </c>
      <c r="AG7" s="36">
        <v>113.03</v>
      </c>
      <c r="AH7" s="36">
        <v>0</v>
      </c>
      <c r="AI7" s="36">
        <v>0</v>
      </c>
      <c r="AJ7" s="36">
        <v>0</v>
      </c>
      <c r="AK7" s="36">
        <v>0</v>
      </c>
      <c r="AL7" s="36">
        <v>0</v>
      </c>
      <c r="AM7" s="36">
        <v>46.01</v>
      </c>
      <c r="AN7" s="36">
        <v>46.21</v>
      </c>
      <c r="AO7" s="36">
        <v>50.06</v>
      </c>
      <c r="AP7" s="36">
        <v>44.3</v>
      </c>
      <c r="AQ7" s="36">
        <v>32.31</v>
      </c>
      <c r="AR7" s="36">
        <v>0.81</v>
      </c>
      <c r="AS7" s="36">
        <v>379.82</v>
      </c>
      <c r="AT7" s="36">
        <v>1029.48</v>
      </c>
      <c r="AU7" s="36">
        <v>1554.07</v>
      </c>
      <c r="AV7" s="36">
        <v>826.83</v>
      </c>
      <c r="AW7" s="36">
        <v>62.61</v>
      </c>
      <c r="AX7" s="36">
        <v>1068.93</v>
      </c>
      <c r="AY7" s="36">
        <v>2046.32</v>
      </c>
      <c r="AZ7" s="36">
        <v>2322.9699999999998</v>
      </c>
      <c r="BA7" s="36">
        <v>2098.87</v>
      </c>
      <c r="BB7" s="36">
        <v>571.29999999999995</v>
      </c>
      <c r="BC7" s="36">
        <v>264.16000000000003</v>
      </c>
      <c r="BD7" s="36">
        <v>2579.84</v>
      </c>
      <c r="BE7" s="36">
        <v>2526.9299999999998</v>
      </c>
      <c r="BF7" s="36">
        <v>2417.11</v>
      </c>
      <c r="BG7" s="36">
        <v>2286.09</v>
      </c>
      <c r="BH7" s="36">
        <v>2090.48</v>
      </c>
      <c r="BI7" s="36">
        <v>607.37</v>
      </c>
      <c r="BJ7" s="36">
        <v>592.66999999999996</v>
      </c>
      <c r="BK7" s="36">
        <v>547.41999999999996</v>
      </c>
      <c r="BL7" s="36">
        <v>536.9</v>
      </c>
      <c r="BM7" s="36">
        <v>495.43</v>
      </c>
      <c r="BN7" s="36">
        <v>283.72000000000003</v>
      </c>
      <c r="BO7" s="36">
        <v>33.76</v>
      </c>
      <c r="BP7" s="36">
        <v>40.020000000000003</v>
      </c>
      <c r="BQ7" s="36">
        <v>35.68</v>
      </c>
      <c r="BR7" s="36">
        <v>41.46</v>
      </c>
      <c r="BS7" s="36">
        <v>42.15</v>
      </c>
      <c r="BT7" s="36">
        <v>82.04</v>
      </c>
      <c r="BU7" s="36">
        <v>81.56</v>
      </c>
      <c r="BV7" s="36">
        <v>80.62</v>
      </c>
      <c r="BW7" s="36">
        <v>80.010000000000005</v>
      </c>
      <c r="BX7" s="36">
        <v>81.900000000000006</v>
      </c>
      <c r="BY7" s="36">
        <v>104.6</v>
      </c>
      <c r="BZ7" s="36">
        <v>851.43</v>
      </c>
      <c r="CA7" s="36">
        <v>720.15</v>
      </c>
      <c r="CB7" s="36">
        <v>809.77</v>
      </c>
      <c r="CC7" s="36">
        <v>698.53</v>
      </c>
      <c r="CD7" s="36">
        <v>687.16</v>
      </c>
      <c r="CE7" s="36">
        <v>221.34</v>
      </c>
      <c r="CF7" s="36">
        <v>227.44</v>
      </c>
      <c r="CG7" s="36">
        <v>229.31</v>
      </c>
      <c r="CH7" s="36">
        <v>232.46</v>
      </c>
      <c r="CI7" s="36">
        <v>227.97</v>
      </c>
      <c r="CJ7" s="36">
        <v>164.21</v>
      </c>
      <c r="CK7" s="36">
        <v>23.67</v>
      </c>
      <c r="CL7" s="36">
        <v>22.8</v>
      </c>
      <c r="CM7" s="36">
        <v>22.29</v>
      </c>
      <c r="CN7" s="36">
        <v>21.98</v>
      </c>
      <c r="CO7" s="36">
        <v>22.29</v>
      </c>
      <c r="CP7" s="36">
        <v>38.590000000000003</v>
      </c>
      <c r="CQ7" s="36">
        <v>38.770000000000003</v>
      </c>
      <c r="CR7" s="36">
        <v>40.119999999999997</v>
      </c>
      <c r="CS7" s="36">
        <v>41.24</v>
      </c>
      <c r="CT7" s="36">
        <v>40.700000000000003</v>
      </c>
      <c r="CU7" s="36">
        <v>59.8</v>
      </c>
      <c r="CV7" s="36">
        <v>98.75</v>
      </c>
      <c r="CW7" s="36">
        <v>98.19</v>
      </c>
      <c r="CX7" s="36">
        <v>98.48</v>
      </c>
      <c r="CY7" s="36">
        <v>98.13</v>
      </c>
      <c r="CZ7" s="36">
        <v>97.85</v>
      </c>
      <c r="DA7" s="36">
        <v>84.52</v>
      </c>
      <c r="DB7" s="36">
        <v>77.69</v>
      </c>
      <c r="DC7" s="36">
        <v>76.87</v>
      </c>
      <c r="DD7" s="36">
        <v>74.900000000000006</v>
      </c>
      <c r="DE7" s="36">
        <v>74.61</v>
      </c>
      <c r="DF7" s="36">
        <v>89.78</v>
      </c>
      <c r="DG7" s="36">
        <v>40.54</v>
      </c>
      <c r="DH7" s="36">
        <v>43.3</v>
      </c>
      <c r="DI7" s="36">
        <v>46.07</v>
      </c>
      <c r="DJ7" s="36">
        <v>48.81</v>
      </c>
      <c r="DK7" s="36">
        <v>55.83</v>
      </c>
      <c r="DL7" s="36">
        <v>34.1</v>
      </c>
      <c r="DM7" s="36">
        <v>37.409999999999997</v>
      </c>
      <c r="DN7" s="36">
        <v>38.520000000000003</v>
      </c>
      <c r="DO7" s="36">
        <v>39.049999999999997</v>
      </c>
      <c r="DP7" s="36">
        <v>50.44</v>
      </c>
      <c r="DQ7" s="36">
        <v>46.31</v>
      </c>
      <c r="DR7" s="36">
        <v>0</v>
      </c>
      <c r="DS7" s="36">
        <v>0</v>
      </c>
      <c r="DT7" s="36">
        <v>0</v>
      </c>
      <c r="DU7" s="36">
        <v>0</v>
      </c>
      <c r="DV7" s="36">
        <v>0</v>
      </c>
      <c r="DW7" s="36">
        <v>5.25</v>
      </c>
      <c r="DX7" s="36">
        <v>5.74</v>
      </c>
      <c r="DY7" s="36">
        <v>6.76</v>
      </c>
      <c r="DZ7" s="36">
        <v>8.18</v>
      </c>
      <c r="EA7" s="36">
        <v>9.64</v>
      </c>
      <c r="EB7" s="36">
        <v>12.42</v>
      </c>
      <c r="EC7" s="36">
        <v>0</v>
      </c>
      <c r="ED7" s="36">
        <v>0</v>
      </c>
      <c r="EE7" s="36">
        <v>0</v>
      </c>
      <c r="EF7" s="36">
        <v>0</v>
      </c>
      <c r="EG7" s="36">
        <v>0</v>
      </c>
      <c r="EH7" s="36">
        <v>1.92</v>
      </c>
      <c r="EI7" s="36">
        <v>0.5</v>
      </c>
      <c r="EJ7" s="36">
        <v>0.62</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cp:lastPrinted>2016-02-12T00:49:56Z</cp:lastPrinted>
  <dcterms:created xsi:type="dcterms:W3CDTF">2016-02-03T07:25:09Z</dcterms:created>
  <dcterms:modified xsi:type="dcterms:W3CDTF">2016-02-15T00:10:52Z</dcterms:modified>
  <cp:category/>
</cp:coreProperties>
</file>