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AY8" i="4" s="1"/>
  <c r="R6" i="5"/>
  <c r="Q6" i="5"/>
  <c r="P6" i="5"/>
  <c r="O6" i="5"/>
  <c r="N6" i="5"/>
  <c r="M6" i="5"/>
  <c r="L6" i="5"/>
  <c r="Z8" i="4" s="1"/>
  <c r="K6" i="5"/>
  <c r="R8" i="4" s="1"/>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Q8" i="4"/>
  <c r="AI8" i="4"/>
  <c r="J8" i="4"/>
  <c r="B8"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<sst xmlns="http://schemas.openxmlformats.org/spreadsheetml/2006/main" count="220" uniqueCount="107">
  <si>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</si>
  <si>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</si>
  <si>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</si>
  <si>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</si>
  <si>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</si>
  <si>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</si>
  <si>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</si>
  <si>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</si>
  <si>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</si>
  <si>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</si>
  <si>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</si>
  <si>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</si>
  <si>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</si>
  <si>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</si>
  <si>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</si>
  <si>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</si>
  <si>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</si>
  <si>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</si>
  <si>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</si>
  <si>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</si>
  <si>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</si>
  <si>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</si>
  <si>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</si>
  <si>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</si>
  <si>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</si>
  <si>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</si>
  <si>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</si>
  <si>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</si>
  <si>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</si>
  <si>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</si>
  <si>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</si>
  <si>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</si>
  <si>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</si>
  <si>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</si>
  <si>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</si>
  <si>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</si>
  <si>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</si>
  <si>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</si>
  <si>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</si>
  <si>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</si>
  <si>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</si>
  <si>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</si>
  <si>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</si>
  <si>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</si>
  <si>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</si>
  <si>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</si>
  <si>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</si>
  <si>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</si>
  <si>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</si>
  <si>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</si>
  <si>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</si>
  <si>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</si>
  <si>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</si>
  <si>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</si>
  <si>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</si>
  <si>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</si>
  <si>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</si>
  <si>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</si>
  <si>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</si>
  <si>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</si>
  <si>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</si>
  <si>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</si>
  <si>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</si>
  <si>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</si>
  <si>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</si>
  <si>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</si>
  <si>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</si>
  <si>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</si>
  <si>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</si>
  <si>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</si>
  <si>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</si>
  <si>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</si>
  <si>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</si>
  <si>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</si>
  <si>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</si>
  <si>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</si>
  <si>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</si>
  <si>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</si>
  <si>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</si>
  <si>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</si>
  <si>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</si>
  <si>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</si>
  <si>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</si>
  <si>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</si>
  <si>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</si>
  <si>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</si>
  <si>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</si>
  <si>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</si>
  <si>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</si>
  <si>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</si>
  <si>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</si>
  <si>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</si>
  <si>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</si>
  <si>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淡路広域水道企業団</t>
  </si>
  <si>
    <t>法適用</t>
  </si>
  <si>
    <t>水道事業</t>
  </si>
  <si>
    <t>末端給水事業</t>
  </si>
  <si>
    <t>A3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</si>
  <si>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</si>
  <si>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</si>
  <si>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</si>
  <si>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</si>
  <si>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</si>
  <si>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</si>
  <si>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及び②累積欠損金比率において、H22年度以降、黒字を維持しているものの、新会計基準適用後も徐々に低下傾向にあり、近年の水需要の減少により、今後は単年度赤字の発生も想定されることから、更なる経費の縮減等を図る必要がある。
③流動比率においても、平成25年度以降の新会計基準適用後も減少傾向にあり、今後は国の交付金事業や補償工事など企業債以外の財源確保に努め、内部留保資金の確保に努める必要がある。
④企業債残高対給水収益比率においては、島という地理的条件や本土導水（県水受水）に巨費を投じたことに加え、平成26年度の簡易水道統合により、類似団体平均値の３倍以上と非常に高い数値となっている。今後は、水需要が低迷し、料金収入の悪化も想定される中、耐震化や更新費用については、企業債以外の財源確保に努め、より効率的な水運用を検討のうえ、施設の統廃合、スペックダウンなど投資規模の適正化を図り、起債残高の抑制を図る。
⑤料金回収率においては、類似団体平均とは約20％の差があり、このことは水道料金以外の収入（高料金対策補助金などの基準内繰出金）で経営を維持していることを示している。今後、経営戦略策定においては、安易に基準内繰出に依存することなく、徹底した資本費の抑制と維持経費の縮減を図ったうえ、料金水準についても、経営の健全性が確保できるよう検証を加える。
⑦施設利用率においては、類似団体平均よりも18％程度低い状態となっている。このことは、人口減等による水需要の減少から、既存施設に余力が生じていることを示している。今後は、配水エリア毎の水需要を的確に把握したうえで、既存施設の統廃合・ダウンサイジングを図ることにより、数値の改善を図る。
⑧有収率のついては、地形的な特性等（高低差）から類似団体平均値より、10％程度低い状態にある。給水収益が減少傾向にある中での有収率の悪化は、経費の浪費を招き、今後の経営に大きな影響を及ぼすことから、徹底した漏水調査と経済性を考慮した計画的な老朽管更新に努める。</t>
    <phoneticPr fontId="4"/>
  </si>
  <si>
    <t>　有形固定資産減価償却率については、本土導水に係る施設（供用開始:平成11年度）が全体資産額の約35％を占めていることから、全体として類似団体平均値を下回ってはいるものの、市町から引継いだ資産については、施設、管路ともに老朽化が激しく、類似団体平均値を上回る数値となっている。一方、管路経年化率については、ここ数年、下水道工事の進捗に併せた老朽管の布設替を進めており、類似団体平均値程度の数値となっている。
　今後も、重要施設・管路の耐震化にあたっては、更新財源の確保や経営に与える影響等を検証のうえ、長寿命化や経済性に優れた管種を採用する等し、優先的・計画的に更新していく必要がある。</t>
    <phoneticPr fontId="4"/>
  </si>
  <si>
    <t>　上記のとおり、淡路島という地理的特性から、類似団体と比較し資本費が極めて高く、高料金対策補助金など水道料金以外の収入で経営を維持した状況が続いている。このことは、経営の健全性が低く、硬直化した財政状態を意味しており、早期に経営基盤の強化と財政マネジメントの向上に取り組む必要があることを示している。
　兵庫県推計人口によると、淡路地域の人口は、2040年（平成52年）には9万5千人まで減少する見通しとされている。加えて、交付税削減による基準内繰出の削減も想定されることから、今後は水需要の動向を的確に把握したうえで、管路・施設の耐震化も計画的に実施しつつ、老朽化施設の長寿命化や統廃合・ダウンサイジングを徹底し、人口減少社会においても、安定的に事業が継続出来るよう、早期に経営の健全性・効率性をより具体化（経営戦略）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</si>
</sst>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1.27</c:v>
                </c:pt>
                <c:pt idx="1">
                  <c:v>1.38</c:v>
                </c:pt>
                <c:pt idx="2">
                  <c:v>0.82</c:v>
                </c:pt>
                <c:pt idx="3">
                  <c:v>1.29</c:v>
                </c:pt>
                <c:pt idx="4">
                  <c:v>0.66</c:v>
                </c:pt>
              </c:numCache>
            </c:numRef>
          </c:val>
        </c:ser>
        <c:dLbls>
          <c:showLegendKey val="0"/>
          <c:showVal val="0"/>
          <c:showCatName val="0"/>
          <c:showSerName val="0"/>
          <c:showPercent val="0"/>
          <c:showBubbleSize val="0"/>
        </c:dLbls>
        <c:gapWidth val="150"/>
        <c:axId val="34196864"/>
        <c:axId val="7587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0.9</c:v>
                </c:pt>
                <c:pt idx="1">
                  <c:v>1.01</c:v>
                </c:pt>
                <c:pt idx="2">
                  <c:v>0.88</c:v>
                </c:pt>
                <c:pt idx="3">
                  <c:v>0.85</c:v>
                </c:pt>
                <c:pt idx="4">
                  <c:v>0.75</c:v>
                </c:pt>
              </c:numCache>
            </c:numRef>
          </c:val>
          <c:smooth val="0"/>
        </c:ser>
        <c:dLbls>
          <c:showLegendKey val="0"/>
          <c:showVal val="0"/>
          <c:showCatName val="0"/>
          <c:showSerName val="0"/>
          <c:showPercent val="0"/>
          <c:showBubbleSize val="0"/>
        </c:dLbls>
        <c:marker val="1"/>
        <c:smooth val="0"/>
        <c:axId val="34196864"/>
        <c:axId val="75875072"/>
      </c:lineChart>
      <c:dateAx>
        <c:axId val="34196864"/>
        <c:scaling>
          <c:orientation val="minMax"/>
        </c:scaling>
        <c:delete val="1"/>
        <c:axPos val="b"/>
        <c:numFmt formatCode="ge" sourceLinked="1"/>
        <c:majorTickMark val="none"/>
        <c:minorTickMark val="none"/>
        <c:tickLblPos val="none"/>
        <c:crossAx val="75875072"/>
        <c:crosses val="autoZero"/>
        <c:auto val="1"/>
        <c:lblOffset val="100"/>
        <c:baseTimeUnit val="years"/>
      </c:dateAx>
      <c:valAx>
        <c:axId val="7587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9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51.52</c:v>
                </c:pt>
                <c:pt idx="1">
                  <c:v>50.99</c:v>
                </c:pt>
                <c:pt idx="2">
                  <c:v>46.39</c:v>
                </c:pt>
                <c:pt idx="3">
                  <c:v>45.47</c:v>
                </c:pt>
                <c:pt idx="4">
                  <c:v>46.83</c:v>
                </c:pt>
              </c:numCache>
            </c:numRef>
          </c:val>
        </c:ser>
        <c:dLbls>
          <c:showLegendKey val="0"/>
          <c:showVal val="0"/>
          <c:showCatName val="0"/>
          <c:showSerName val="0"/>
          <c:showPercent val="0"/>
          <c:showBubbleSize val="0"/>
        </c:dLbls>
        <c:gapWidth val="150"/>
        <c:axId val="91519616"/>
        <c:axId val="9152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63.12</c:v>
                </c:pt>
                <c:pt idx="1">
                  <c:v>62.81</c:v>
                </c:pt>
                <c:pt idx="2">
                  <c:v>62.5</c:v>
                </c:pt>
                <c:pt idx="3">
                  <c:v>62.45</c:v>
                </c:pt>
                <c:pt idx="4">
                  <c:v>62.12</c:v>
                </c:pt>
              </c:numCache>
            </c:numRef>
          </c:val>
          <c:smooth val="0"/>
        </c:ser>
        <c:dLbls>
          <c:showLegendKey val="0"/>
          <c:showVal val="0"/>
          <c:showCatName val="0"/>
          <c:showSerName val="0"/>
          <c:showPercent val="0"/>
          <c:showBubbleSize val="0"/>
        </c:dLbls>
        <c:marker val="1"/>
        <c:smooth val="0"/>
        <c:axId val="91519616"/>
        <c:axId val="91521792"/>
      </c:lineChart>
      <c:dateAx>
        <c:axId val="91519616"/>
        <c:scaling>
          <c:orientation val="minMax"/>
        </c:scaling>
        <c:delete val="1"/>
        <c:axPos val="b"/>
        <c:numFmt formatCode="ge" sourceLinked="1"/>
        <c:majorTickMark val="none"/>
        <c:minorTickMark val="none"/>
        <c:tickLblPos val="none"/>
        <c:crossAx val="91521792"/>
        <c:crosses val="autoZero"/>
        <c:auto val="1"/>
        <c:lblOffset val="100"/>
        <c:baseTimeUnit val="years"/>
      </c:dateAx>
      <c:valAx>
        <c:axId val="9152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1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82.34</c:v>
                </c:pt>
                <c:pt idx="1">
                  <c:v>81.45</c:v>
                </c:pt>
                <c:pt idx="2">
                  <c:v>82.26</c:v>
                </c:pt>
                <c:pt idx="3">
                  <c:v>81.69</c:v>
                </c:pt>
                <c:pt idx="4">
                  <c:v>80.569999999999993</c:v>
                </c:pt>
              </c:numCache>
            </c:numRef>
          </c:val>
        </c:ser>
        <c:dLbls>
          <c:showLegendKey val="0"/>
          <c:showVal val="0"/>
          <c:showCatName val="0"/>
          <c:showSerName val="0"/>
          <c:showPercent val="0"/>
          <c:showBubbleSize val="0"/>
        </c:dLbls>
        <c:gapWidth val="150"/>
        <c:axId val="91764992"/>
        <c:axId val="9177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89.94</c:v>
                </c:pt>
                <c:pt idx="1">
                  <c:v>89.45</c:v>
                </c:pt>
                <c:pt idx="2">
                  <c:v>89.62</c:v>
                </c:pt>
                <c:pt idx="3">
                  <c:v>89.76</c:v>
                </c:pt>
                <c:pt idx="4">
                  <c:v>89.45</c:v>
                </c:pt>
              </c:numCache>
            </c:numRef>
          </c:val>
          <c:smooth val="0"/>
        </c:ser>
        <c:dLbls>
          <c:showLegendKey val="0"/>
          <c:showVal val="0"/>
          <c:showCatName val="0"/>
          <c:showSerName val="0"/>
          <c:showPercent val="0"/>
          <c:showBubbleSize val="0"/>
        </c:dLbls>
        <c:marker val="1"/>
        <c:smooth val="0"/>
        <c:axId val="91764992"/>
        <c:axId val="91771264"/>
      </c:lineChart>
      <c:dateAx>
        <c:axId val="91764992"/>
        <c:scaling>
          <c:orientation val="minMax"/>
        </c:scaling>
        <c:delete val="1"/>
        <c:axPos val="b"/>
        <c:numFmt formatCode="ge" sourceLinked="1"/>
        <c:majorTickMark val="none"/>
        <c:minorTickMark val="none"/>
        <c:tickLblPos val="none"/>
        <c:crossAx val="91771264"/>
        <c:crosses val="autoZero"/>
        <c:auto val="1"/>
        <c:lblOffset val="100"/>
        <c:baseTimeUnit val="years"/>
      </c:dateAx>
      <c:valAx>
        <c:axId val="9177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6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101.85</c:v>
                </c:pt>
                <c:pt idx="1">
                  <c:v>101.79</c:v>
                </c:pt>
                <c:pt idx="2">
                  <c:v>100.97</c:v>
                </c:pt>
                <c:pt idx="3">
                  <c:v>101.33</c:v>
                </c:pt>
                <c:pt idx="4">
                  <c:v>100.8</c:v>
                </c:pt>
              </c:numCache>
            </c:numRef>
          </c:val>
        </c:ser>
        <c:dLbls>
          <c:showLegendKey val="0"/>
          <c:showVal val="0"/>
          <c:showCatName val="0"/>
          <c:showSerName val="0"/>
          <c:showPercent val="0"/>
          <c:showBubbleSize val="0"/>
        </c:dLbls>
        <c:gapWidth val="150"/>
        <c:axId val="108684416"/>
        <c:axId val="12317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109.88</c:v>
                </c:pt>
                <c:pt idx="1">
                  <c:v>107.74</c:v>
                </c:pt>
                <c:pt idx="2">
                  <c:v>107.91</c:v>
                </c:pt>
                <c:pt idx="3">
                  <c:v>108.44</c:v>
                </c:pt>
                <c:pt idx="4">
                  <c:v>113.11</c:v>
                </c:pt>
              </c:numCache>
            </c:numRef>
          </c:val>
          <c:smooth val="0"/>
        </c:ser>
        <c:dLbls>
          <c:showLegendKey val="0"/>
          <c:showVal val="0"/>
          <c:showCatName val="0"/>
          <c:showSerName val="0"/>
          <c:showPercent val="0"/>
          <c:showBubbleSize val="0"/>
        </c:dLbls>
        <c:marker val="1"/>
        <c:smooth val="0"/>
        <c:axId val="108684416"/>
        <c:axId val="123171968"/>
      </c:lineChart>
      <c:dateAx>
        <c:axId val="108684416"/>
        <c:scaling>
          <c:orientation val="minMax"/>
        </c:scaling>
        <c:delete val="1"/>
        <c:axPos val="b"/>
        <c:numFmt formatCode="ge" sourceLinked="1"/>
        <c:majorTickMark val="none"/>
        <c:minorTickMark val="none"/>
        <c:tickLblPos val="none"/>
        <c:crossAx val="123171968"/>
        <c:crosses val="autoZero"/>
        <c:auto val="1"/>
        <c:lblOffset val="100"/>
        <c:baseTimeUnit val="years"/>
      </c:dateAx>
      <c:valAx>
        <c:axId val="123171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68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27.73</c:v>
                </c:pt>
                <c:pt idx="1">
                  <c:v>28.96</c:v>
                </c:pt>
                <c:pt idx="2">
                  <c:v>30.22</c:v>
                </c:pt>
                <c:pt idx="3">
                  <c:v>36.729999999999997</c:v>
                </c:pt>
                <c:pt idx="4">
                  <c:v>37.11</c:v>
                </c:pt>
              </c:numCache>
            </c:numRef>
          </c:val>
        </c:ser>
        <c:dLbls>
          <c:showLegendKey val="0"/>
          <c:showVal val="0"/>
          <c:showCatName val="0"/>
          <c:showSerName val="0"/>
          <c:showPercent val="0"/>
          <c:showBubbleSize val="0"/>
        </c:dLbls>
        <c:gapWidth val="150"/>
        <c:axId val="79325056"/>
        <c:axId val="7933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38.29</c:v>
                </c:pt>
                <c:pt idx="1">
                  <c:v>39.159999999999997</c:v>
                </c:pt>
                <c:pt idx="2">
                  <c:v>40.21</c:v>
                </c:pt>
                <c:pt idx="3">
                  <c:v>41.12</c:v>
                </c:pt>
                <c:pt idx="4">
                  <c:v>44.91</c:v>
                </c:pt>
              </c:numCache>
            </c:numRef>
          </c:val>
          <c:smooth val="0"/>
        </c:ser>
        <c:dLbls>
          <c:showLegendKey val="0"/>
          <c:showVal val="0"/>
          <c:showCatName val="0"/>
          <c:showSerName val="0"/>
          <c:showPercent val="0"/>
          <c:showBubbleSize val="0"/>
        </c:dLbls>
        <c:marker val="1"/>
        <c:smooth val="0"/>
        <c:axId val="79325056"/>
        <c:axId val="79335424"/>
      </c:lineChart>
      <c:dateAx>
        <c:axId val="79325056"/>
        <c:scaling>
          <c:orientation val="minMax"/>
        </c:scaling>
        <c:delete val="1"/>
        <c:axPos val="b"/>
        <c:numFmt formatCode="ge" sourceLinked="1"/>
        <c:majorTickMark val="none"/>
        <c:minorTickMark val="none"/>
        <c:tickLblPos val="none"/>
        <c:crossAx val="79335424"/>
        <c:crosses val="autoZero"/>
        <c:auto val="1"/>
        <c:lblOffset val="100"/>
        <c:baseTimeUnit val="years"/>
      </c:dateAx>
      <c:valAx>
        <c:axId val="7933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32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8.4700000000000006</c:v>
                </c:pt>
                <c:pt idx="1">
                  <c:v>8.74</c:v>
                </c:pt>
                <c:pt idx="2">
                  <c:v>11.54</c:v>
                </c:pt>
                <c:pt idx="3">
                  <c:v>12.62</c:v>
                </c:pt>
                <c:pt idx="4">
                  <c:v>11.1</c:v>
                </c:pt>
              </c:numCache>
            </c:numRef>
          </c:val>
        </c:ser>
        <c:dLbls>
          <c:showLegendKey val="0"/>
          <c:showVal val="0"/>
          <c:showCatName val="0"/>
          <c:showSerName val="0"/>
          <c:showPercent val="0"/>
          <c:showBubbleSize val="0"/>
        </c:dLbls>
        <c:gapWidth val="150"/>
        <c:axId val="79349248"/>
        <c:axId val="7935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7.87</c:v>
                </c:pt>
                <c:pt idx="1">
                  <c:v>9.14</c:v>
                </c:pt>
                <c:pt idx="2">
                  <c:v>10.19</c:v>
                </c:pt>
                <c:pt idx="3">
                  <c:v>10.9</c:v>
                </c:pt>
                <c:pt idx="4">
                  <c:v>12.03</c:v>
                </c:pt>
              </c:numCache>
            </c:numRef>
          </c:val>
          <c:smooth val="0"/>
        </c:ser>
        <c:dLbls>
          <c:showLegendKey val="0"/>
          <c:showVal val="0"/>
          <c:showCatName val="0"/>
          <c:showSerName val="0"/>
          <c:showPercent val="0"/>
          <c:showBubbleSize val="0"/>
        </c:dLbls>
        <c:marker val="1"/>
        <c:smooth val="0"/>
        <c:axId val="79349248"/>
        <c:axId val="79351168"/>
      </c:lineChart>
      <c:dateAx>
        <c:axId val="79349248"/>
        <c:scaling>
          <c:orientation val="minMax"/>
        </c:scaling>
        <c:delete val="1"/>
        <c:axPos val="b"/>
        <c:numFmt formatCode="ge" sourceLinked="1"/>
        <c:majorTickMark val="none"/>
        <c:minorTickMark val="none"/>
        <c:tickLblPos val="none"/>
        <c:crossAx val="79351168"/>
        <c:crosses val="autoZero"/>
        <c:auto val="1"/>
        <c:lblOffset val="100"/>
        <c:baseTimeUnit val="years"/>
      </c:dateAx>
      <c:valAx>
        <c:axId val="7935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34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0702976"/>
        <c:axId val="9070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1.1399999999999999</c:v>
                </c:pt>
                <c:pt idx="1">
                  <c:v>0.45</c:v>
                </c:pt>
                <c:pt idx="2">
                  <c:v>0.57999999999999996</c:v>
                </c:pt>
                <c:pt idx="3">
                  <c:v>0.81</c:v>
                </c:pt>
                <c:pt idx="4" formatCode="#,##0.00;&quot;△&quot;#,##0.00">
                  <c:v>0</c:v>
                </c:pt>
              </c:numCache>
            </c:numRef>
          </c:val>
          <c:smooth val="0"/>
        </c:ser>
        <c:dLbls>
          <c:showLegendKey val="0"/>
          <c:showVal val="0"/>
          <c:showCatName val="0"/>
          <c:showSerName val="0"/>
          <c:showPercent val="0"/>
          <c:showBubbleSize val="0"/>
        </c:dLbls>
        <c:marker val="1"/>
        <c:smooth val="0"/>
        <c:axId val="90702976"/>
        <c:axId val="90704896"/>
      </c:lineChart>
      <c:dateAx>
        <c:axId val="90702976"/>
        <c:scaling>
          <c:orientation val="minMax"/>
        </c:scaling>
        <c:delete val="1"/>
        <c:axPos val="b"/>
        <c:numFmt formatCode="ge" sourceLinked="1"/>
        <c:majorTickMark val="none"/>
        <c:minorTickMark val="none"/>
        <c:tickLblPos val="none"/>
        <c:crossAx val="90704896"/>
        <c:crosses val="autoZero"/>
        <c:auto val="1"/>
        <c:lblOffset val="100"/>
        <c:baseTimeUnit val="years"/>
      </c:dateAx>
      <c:valAx>
        <c:axId val="907048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70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456.5</c:v>
                </c:pt>
                <c:pt idx="1">
                  <c:v>548.80999999999995</c:v>
                </c:pt>
                <c:pt idx="2">
                  <c:v>610.32000000000005</c:v>
                </c:pt>
                <c:pt idx="3">
                  <c:v>149.69</c:v>
                </c:pt>
                <c:pt idx="4">
                  <c:v>142.97999999999999</c:v>
                </c:pt>
              </c:numCache>
            </c:numRef>
          </c:val>
        </c:ser>
        <c:dLbls>
          <c:showLegendKey val="0"/>
          <c:showVal val="0"/>
          <c:showCatName val="0"/>
          <c:showSerName val="0"/>
          <c:showPercent val="0"/>
          <c:showBubbleSize val="0"/>
        </c:dLbls>
        <c:gapWidth val="150"/>
        <c:axId val="90723456"/>
        <c:axId val="9072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589.41999999999996</c:v>
                </c:pt>
                <c:pt idx="1">
                  <c:v>608.24</c:v>
                </c:pt>
                <c:pt idx="2">
                  <c:v>633.30999999999995</c:v>
                </c:pt>
                <c:pt idx="3">
                  <c:v>648.09</c:v>
                </c:pt>
                <c:pt idx="4">
                  <c:v>344.19</c:v>
                </c:pt>
              </c:numCache>
            </c:numRef>
          </c:val>
          <c:smooth val="0"/>
        </c:ser>
        <c:dLbls>
          <c:showLegendKey val="0"/>
          <c:showVal val="0"/>
          <c:showCatName val="0"/>
          <c:showSerName val="0"/>
          <c:showPercent val="0"/>
          <c:showBubbleSize val="0"/>
        </c:dLbls>
        <c:marker val="1"/>
        <c:smooth val="0"/>
        <c:axId val="90723456"/>
        <c:axId val="90725376"/>
      </c:lineChart>
      <c:dateAx>
        <c:axId val="90723456"/>
        <c:scaling>
          <c:orientation val="minMax"/>
        </c:scaling>
        <c:delete val="1"/>
        <c:axPos val="b"/>
        <c:numFmt formatCode="ge" sourceLinked="1"/>
        <c:majorTickMark val="none"/>
        <c:minorTickMark val="none"/>
        <c:tickLblPos val="none"/>
        <c:crossAx val="90725376"/>
        <c:crosses val="autoZero"/>
        <c:auto val="1"/>
        <c:lblOffset val="100"/>
        <c:baseTimeUnit val="years"/>
      </c:dateAx>
      <c:valAx>
        <c:axId val="907253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72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805.27</c:v>
                </c:pt>
                <c:pt idx="1">
                  <c:v>806.48</c:v>
                </c:pt>
                <c:pt idx="2">
                  <c:v>790.55</c:v>
                </c:pt>
                <c:pt idx="3">
                  <c:v>790.21</c:v>
                </c:pt>
                <c:pt idx="4">
                  <c:v>822.75</c:v>
                </c:pt>
              </c:numCache>
            </c:numRef>
          </c:val>
        </c:ser>
        <c:dLbls>
          <c:showLegendKey val="0"/>
          <c:showVal val="0"/>
          <c:showCatName val="0"/>
          <c:showSerName val="0"/>
          <c:showPercent val="0"/>
          <c:showBubbleSize val="0"/>
        </c:dLbls>
        <c:gapWidth val="150"/>
        <c:axId val="90743552"/>
        <c:axId val="9074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260.54000000000002</c:v>
                </c:pt>
                <c:pt idx="1">
                  <c:v>263.83999999999997</c:v>
                </c:pt>
                <c:pt idx="2">
                  <c:v>257.41000000000003</c:v>
                </c:pt>
                <c:pt idx="3">
                  <c:v>253.86</c:v>
                </c:pt>
                <c:pt idx="4">
                  <c:v>252.09</c:v>
                </c:pt>
              </c:numCache>
            </c:numRef>
          </c:val>
          <c:smooth val="0"/>
        </c:ser>
        <c:dLbls>
          <c:showLegendKey val="0"/>
          <c:showVal val="0"/>
          <c:showCatName val="0"/>
          <c:showSerName val="0"/>
          <c:showPercent val="0"/>
          <c:showBubbleSize val="0"/>
        </c:dLbls>
        <c:marker val="1"/>
        <c:smooth val="0"/>
        <c:axId val="90743552"/>
        <c:axId val="90745472"/>
      </c:lineChart>
      <c:dateAx>
        <c:axId val="90743552"/>
        <c:scaling>
          <c:orientation val="minMax"/>
        </c:scaling>
        <c:delete val="1"/>
        <c:axPos val="b"/>
        <c:numFmt formatCode="ge" sourceLinked="1"/>
        <c:majorTickMark val="none"/>
        <c:minorTickMark val="none"/>
        <c:tickLblPos val="none"/>
        <c:crossAx val="90745472"/>
        <c:crosses val="autoZero"/>
        <c:auto val="1"/>
        <c:lblOffset val="100"/>
        <c:baseTimeUnit val="years"/>
      </c:dateAx>
      <c:valAx>
        <c:axId val="90745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74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84.92</c:v>
                </c:pt>
                <c:pt idx="1">
                  <c:v>84.48</c:v>
                </c:pt>
                <c:pt idx="2">
                  <c:v>78.92</c:v>
                </c:pt>
                <c:pt idx="3">
                  <c:v>69.75</c:v>
                </c:pt>
                <c:pt idx="4">
                  <c:v>76.98</c:v>
                </c:pt>
              </c:numCache>
            </c:numRef>
          </c:val>
        </c:ser>
        <c:dLbls>
          <c:showLegendKey val="0"/>
          <c:showVal val="0"/>
          <c:showCatName val="0"/>
          <c:showSerName val="0"/>
          <c:showPercent val="0"/>
          <c:showBubbleSize val="0"/>
        </c:dLbls>
        <c:gapWidth val="150"/>
        <c:axId val="91226112"/>
        <c:axId val="9122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102.82</c:v>
                </c:pt>
                <c:pt idx="1">
                  <c:v>100.16</c:v>
                </c:pt>
                <c:pt idx="2">
                  <c:v>100.16</c:v>
                </c:pt>
                <c:pt idx="3">
                  <c:v>100.07</c:v>
                </c:pt>
                <c:pt idx="4">
                  <c:v>106.22</c:v>
                </c:pt>
              </c:numCache>
            </c:numRef>
          </c:val>
          <c:smooth val="0"/>
        </c:ser>
        <c:dLbls>
          <c:showLegendKey val="0"/>
          <c:showVal val="0"/>
          <c:showCatName val="0"/>
          <c:showSerName val="0"/>
          <c:showPercent val="0"/>
          <c:showBubbleSize val="0"/>
        </c:dLbls>
        <c:marker val="1"/>
        <c:smooth val="0"/>
        <c:axId val="91226112"/>
        <c:axId val="91228032"/>
      </c:lineChart>
      <c:dateAx>
        <c:axId val="91226112"/>
        <c:scaling>
          <c:orientation val="minMax"/>
        </c:scaling>
        <c:delete val="1"/>
        <c:axPos val="b"/>
        <c:numFmt formatCode="ge" sourceLinked="1"/>
        <c:majorTickMark val="none"/>
        <c:minorTickMark val="none"/>
        <c:tickLblPos val="none"/>
        <c:crossAx val="91228032"/>
        <c:crosses val="autoZero"/>
        <c:auto val="1"/>
        <c:lblOffset val="100"/>
        <c:baseTimeUnit val="years"/>
      </c:dateAx>
      <c:valAx>
        <c:axId val="9122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2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362.76</c:v>
                </c:pt>
                <c:pt idx="1">
                  <c:v>361.21</c:v>
                </c:pt>
                <c:pt idx="2">
                  <c:v>388.98</c:v>
                </c:pt>
                <c:pt idx="3">
                  <c:v>437.15</c:v>
                </c:pt>
                <c:pt idx="4">
                  <c:v>396.38</c:v>
                </c:pt>
              </c:numCache>
            </c:numRef>
          </c:val>
        </c:ser>
        <c:dLbls>
          <c:showLegendKey val="0"/>
          <c:showVal val="0"/>
          <c:showCatName val="0"/>
          <c:showSerName val="0"/>
          <c:showPercent val="0"/>
          <c:showBubbleSize val="0"/>
        </c:dLbls>
        <c:gapWidth val="150"/>
        <c:axId val="91237376"/>
        <c:axId val="9127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161.72999999999999</c:v>
                </c:pt>
                <c:pt idx="1">
                  <c:v>166.38</c:v>
                </c:pt>
                <c:pt idx="2">
                  <c:v>166.17</c:v>
                </c:pt>
                <c:pt idx="3">
                  <c:v>164.93</c:v>
                </c:pt>
                <c:pt idx="4">
                  <c:v>155.22999999999999</c:v>
                </c:pt>
              </c:numCache>
            </c:numRef>
          </c:val>
          <c:smooth val="0"/>
        </c:ser>
        <c:dLbls>
          <c:showLegendKey val="0"/>
          <c:showVal val="0"/>
          <c:showCatName val="0"/>
          <c:showSerName val="0"/>
          <c:showPercent val="0"/>
          <c:showBubbleSize val="0"/>
        </c:dLbls>
        <c:marker val="1"/>
        <c:smooth val="0"/>
        <c:axId val="91237376"/>
        <c:axId val="91272320"/>
      </c:lineChart>
      <c:dateAx>
        <c:axId val="91237376"/>
        <c:scaling>
          <c:orientation val="minMax"/>
        </c:scaling>
        <c:delete val="1"/>
        <c:axPos val="b"/>
        <c:numFmt formatCode="ge" sourceLinked="1"/>
        <c:majorTickMark val="none"/>
        <c:minorTickMark val="none"/>
        <c:tickLblPos val="none"/>
        <c:crossAx val="91272320"/>
        <c:crosses val="autoZero"/>
        <c:auto val="1"/>
        <c:lblOffset val="100"/>
        <c:baseTimeUnit val="years"/>
      </c:dateAx>
      <c:valAx>
        <c:axId val="9127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3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46" zoomScaleNormal="100" workbookViewId="0">
      <selection activeCell="BT86" sqref="BT8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兵庫県　淡路広域水道企業団</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A3</v>
      </c>
      <c r="AA8" s="53"/>
      <c r="AB8" s="53"/>
      <c r="AC8" s="53"/>
      <c r="AD8" s="53"/>
      <c r="AE8" s="53"/>
      <c r="AF8" s="53"/>
      <c r="AG8" s="54"/>
      <c r="AH8" s="3"/>
      <c r="AI8" s="55" t="str">
        <f>データ!Q6</f>
        <v>-</v>
      </c>
      <c r="AJ8" s="56"/>
      <c r="AK8" s="56"/>
      <c r="AL8" s="56"/>
      <c r="AM8" s="56"/>
      <c r="AN8" s="56"/>
      <c r="AO8" s="56"/>
      <c r="AP8" s="57"/>
      <c r="AQ8" s="47" t="str">
        <f>データ!R6</f>
        <v>-</v>
      </c>
      <c r="AR8" s="47"/>
      <c r="AS8" s="47"/>
      <c r="AT8" s="47"/>
      <c r="AU8" s="47"/>
      <c r="AV8" s="47"/>
      <c r="AW8" s="47"/>
      <c r="AX8" s="47"/>
      <c r="AY8" s="47" t="str">
        <f>データ!S6</f>
        <v>-</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60.33</v>
      </c>
      <c r="K10" s="47"/>
      <c r="L10" s="47"/>
      <c r="M10" s="47"/>
      <c r="N10" s="47"/>
      <c r="O10" s="47"/>
      <c r="P10" s="47"/>
      <c r="Q10" s="47"/>
      <c r="R10" s="47">
        <f>データ!O6</f>
        <v>99.53</v>
      </c>
      <c r="S10" s="47"/>
      <c r="T10" s="47"/>
      <c r="U10" s="47"/>
      <c r="V10" s="47"/>
      <c r="W10" s="47"/>
      <c r="X10" s="47"/>
      <c r="Y10" s="47"/>
      <c r="Z10" s="78">
        <f>データ!P6</f>
        <v>4428</v>
      </c>
      <c r="AA10" s="78"/>
      <c r="AB10" s="78"/>
      <c r="AC10" s="78"/>
      <c r="AD10" s="78"/>
      <c r="AE10" s="78"/>
      <c r="AF10" s="78"/>
      <c r="AG10" s="78"/>
      <c r="AH10" s="2"/>
      <c r="AI10" s="78">
        <f>データ!T6</f>
        <v>141259</v>
      </c>
      <c r="AJ10" s="78"/>
      <c r="AK10" s="78"/>
      <c r="AL10" s="78"/>
      <c r="AM10" s="78"/>
      <c r="AN10" s="78"/>
      <c r="AO10" s="78"/>
      <c r="AP10" s="78"/>
      <c r="AQ10" s="47">
        <f>データ!U6</f>
        <v>341.89</v>
      </c>
      <c r="AR10" s="47"/>
      <c r="AS10" s="47"/>
      <c r="AT10" s="47"/>
      <c r="AU10" s="47"/>
      <c r="AV10" s="47"/>
      <c r="AW10" s="47"/>
      <c r="AX10" s="47"/>
      <c r="AY10" s="47">
        <f>データ!V6</f>
        <v>413.17</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9" t="s">
        <v>105</v>
      </c>
      <c r="BM47" s="80"/>
      <c r="BN47" s="80"/>
      <c r="BO47" s="80"/>
      <c r="BP47" s="80"/>
      <c r="BQ47" s="80"/>
      <c r="BR47" s="80"/>
      <c r="BS47" s="80"/>
      <c r="BT47" s="80"/>
      <c r="BU47" s="80"/>
      <c r="BV47" s="80"/>
      <c r="BW47" s="80"/>
      <c r="BX47" s="80"/>
      <c r="BY47" s="80"/>
      <c r="BZ47" s="81"/>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9"/>
      <c r="BM48" s="80"/>
      <c r="BN48" s="80"/>
      <c r="BO48" s="80"/>
      <c r="BP48" s="80"/>
      <c r="BQ48" s="80"/>
      <c r="BR48" s="80"/>
      <c r="BS48" s="80"/>
      <c r="BT48" s="80"/>
      <c r="BU48" s="80"/>
      <c r="BV48" s="80"/>
      <c r="BW48" s="80"/>
      <c r="BX48" s="80"/>
      <c r="BY48" s="80"/>
      <c r="BZ48" s="81"/>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9"/>
      <c r="BM49" s="80"/>
      <c r="BN49" s="80"/>
      <c r="BO49" s="80"/>
      <c r="BP49" s="80"/>
      <c r="BQ49" s="80"/>
      <c r="BR49" s="80"/>
      <c r="BS49" s="80"/>
      <c r="BT49" s="80"/>
      <c r="BU49" s="80"/>
      <c r="BV49" s="80"/>
      <c r="BW49" s="80"/>
      <c r="BX49" s="80"/>
      <c r="BY49" s="80"/>
      <c r="BZ49" s="81"/>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9"/>
      <c r="BM50" s="80"/>
      <c r="BN50" s="80"/>
      <c r="BO50" s="80"/>
      <c r="BP50" s="80"/>
      <c r="BQ50" s="80"/>
      <c r="BR50" s="80"/>
      <c r="BS50" s="80"/>
      <c r="BT50" s="80"/>
      <c r="BU50" s="80"/>
      <c r="BV50" s="80"/>
      <c r="BW50" s="80"/>
      <c r="BX50" s="80"/>
      <c r="BY50" s="80"/>
      <c r="BZ50" s="81"/>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9"/>
      <c r="BM51" s="80"/>
      <c r="BN51" s="80"/>
      <c r="BO51" s="80"/>
      <c r="BP51" s="80"/>
      <c r="BQ51" s="80"/>
      <c r="BR51" s="80"/>
      <c r="BS51" s="80"/>
      <c r="BT51" s="80"/>
      <c r="BU51" s="80"/>
      <c r="BV51" s="80"/>
      <c r="BW51" s="80"/>
      <c r="BX51" s="80"/>
      <c r="BY51" s="80"/>
      <c r="BZ51" s="81"/>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9"/>
      <c r="BM52" s="80"/>
      <c r="BN52" s="80"/>
      <c r="BO52" s="80"/>
      <c r="BP52" s="80"/>
      <c r="BQ52" s="80"/>
      <c r="BR52" s="80"/>
      <c r="BS52" s="80"/>
      <c r="BT52" s="80"/>
      <c r="BU52" s="80"/>
      <c r="BV52" s="80"/>
      <c r="BW52" s="80"/>
      <c r="BX52" s="80"/>
      <c r="BY52" s="80"/>
      <c r="BZ52" s="81"/>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9"/>
      <c r="BM53" s="80"/>
      <c r="BN53" s="80"/>
      <c r="BO53" s="80"/>
      <c r="BP53" s="80"/>
      <c r="BQ53" s="80"/>
      <c r="BR53" s="80"/>
      <c r="BS53" s="80"/>
      <c r="BT53" s="80"/>
      <c r="BU53" s="80"/>
      <c r="BV53" s="80"/>
      <c r="BW53" s="80"/>
      <c r="BX53" s="80"/>
      <c r="BY53" s="80"/>
      <c r="BZ53" s="81"/>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9"/>
      <c r="BM54" s="80"/>
      <c r="BN54" s="80"/>
      <c r="BO54" s="80"/>
      <c r="BP54" s="80"/>
      <c r="BQ54" s="80"/>
      <c r="BR54" s="80"/>
      <c r="BS54" s="80"/>
      <c r="BT54" s="80"/>
      <c r="BU54" s="80"/>
      <c r="BV54" s="80"/>
      <c r="BW54" s="80"/>
      <c r="BX54" s="80"/>
      <c r="BY54" s="80"/>
      <c r="BZ54" s="81"/>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9"/>
      <c r="BM55" s="80"/>
      <c r="BN55" s="80"/>
      <c r="BO55" s="80"/>
      <c r="BP55" s="80"/>
      <c r="BQ55" s="80"/>
      <c r="BR55" s="80"/>
      <c r="BS55" s="80"/>
      <c r="BT55" s="80"/>
      <c r="BU55" s="80"/>
      <c r="BV55" s="80"/>
      <c r="BW55" s="80"/>
      <c r="BX55" s="80"/>
      <c r="BY55" s="80"/>
      <c r="BZ55" s="81"/>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79"/>
      <c r="BM56" s="80"/>
      <c r="BN56" s="80"/>
      <c r="BO56" s="80"/>
      <c r="BP56" s="80"/>
      <c r="BQ56" s="80"/>
      <c r="BR56" s="80"/>
      <c r="BS56" s="80"/>
      <c r="BT56" s="80"/>
      <c r="BU56" s="80"/>
      <c r="BV56" s="80"/>
      <c r="BW56" s="80"/>
      <c r="BX56" s="80"/>
      <c r="BY56" s="80"/>
      <c r="BZ56" s="81"/>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79"/>
      <c r="BM57" s="80"/>
      <c r="BN57" s="80"/>
      <c r="BO57" s="80"/>
      <c r="BP57" s="80"/>
      <c r="BQ57" s="80"/>
      <c r="BR57" s="80"/>
      <c r="BS57" s="80"/>
      <c r="BT57" s="80"/>
      <c r="BU57" s="80"/>
      <c r="BV57" s="80"/>
      <c r="BW57" s="80"/>
      <c r="BX57" s="80"/>
      <c r="BY57" s="80"/>
      <c r="BZ57" s="81"/>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79"/>
      <c r="BM60" s="80"/>
      <c r="BN60" s="80"/>
      <c r="BO60" s="80"/>
      <c r="BP60" s="80"/>
      <c r="BQ60" s="80"/>
      <c r="BR60" s="80"/>
      <c r="BS60" s="80"/>
      <c r="BT60" s="80"/>
      <c r="BU60" s="80"/>
      <c r="BV60" s="80"/>
      <c r="BW60" s="80"/>
      <c r="BX60" s="80"/>
      <c r="BY60" s="80"/>
      <c r="BZ60" s="81"/>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79"/>
      <c r="BM61" s="80"/>
      <c r="BN61" s="80"/>
      <c r="BO61" s="80"/>
      <c r="BP61" s="80"/>
      <c r="BQ61" s="80"/>
      <c r="BR61" s="80"/>
      <c r="BS61" s="80"/>
      <c r="BT61" s="80"/>
      <c r="BU61" s="80"/>
      <c r="BV61" s="80"/>
      <c r="BW61" s="80"/>
      <c r="BX61" s="80"/>
      <c r="BY61" s="80"/>
      <c r="BZ61" s="81"/>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9"/>
      <c r="BM62" s="80"/>
      <c r="BN62" s="80"/>
      <c r="BO62" s="80"/>
      <c r="BP62" s="80"/>
      <c r="BQ62" s="80"/>
      <c r="BR62" s="80"/>
      <c r="BS62" s="80"/>
      <c r="BT62" s="80"/>
      <c r="BU62" s="80"/>
      <c r="BV62" s="80"/>
      <c r="BW62" s="80"/>
      <c r="BX62" s="80"/>
      <c r="BY62" s="80"/>
      <c r="BZ62" s="81"/>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9"/>
      <c r="BM63" s="80"/>
      <c r="BN63" s="80"/>
      <c r="BO63" s="80"/>
      <c r="BP63" s="80"/>
      <c r="BQ63" s="80"/>
      <c r="BR63" s="80"/>
      <c r="BS63" s="80"/>
      <c r="BT63" s="80"/>
      <c r="BU63" s="80"/>
      <c r="BV63" s="80"/>
      <c r="BW63" s="80"/>
      <c r="BX63" s="80"/>
      <c r="BY63" s="80"/>
      <c r="BZ63" s="8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9" t="s">
        <v>106</v>
      </c>
      <c r="BM66" s="80"/>
      <c r="BN66" s="80"/>
      <c r="BO66" s="80"/>
      <c r="BP66" s="80"/>
      <c r="BQ66" s="80"/>
      <c r="BR66" s="80"/>
      <c r="BS66" s="80"/>
      <c r="BT66" s="80"/>
      <c r="BU66" s="80"/>
      <c r="BV66" s="80"/>
      <c r="BW66" s="80"/>
      <c r="BX66" s="80"/>
      <c r="BY66" s="80"/>
      <c r="BZ66" s="81"/>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9"/>
      <c r="BM67" s="80"/>
      <c r="BN67" s="80"/>
      <c r="BO67" s="80"/>
      <c r="BP67" s="80"/>
      <c r="BQ67" s="80"/>
      <c r="BR67" s="80"/>
      <c r="BS67" s="80"/>
      <c r="BT67" s="80"/>
      <c r="BU67" s="80"/>
      <c r="BV67" s="80"/>
      <c r="BW67" s="80"/>
      <c r="BX67" s="80"/>
      <c r="BY67" s="80"/>
      <c r="BZ67" s="81"/>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9"/>
      <c r="BM68" s="80"/>
      <c r="BN68" s="80"/>
      <c r="BO68" s="80"/>
      <c r="BP68" s="80"/>
      <c r="BQ68" s="80"/>
      <c r="BR68" s="80"/>
      <c r="BS68" s="80"/>
      <c r="BT68" s="80"/>
      <c r="BU68" s="80"/>
      <c r="BV68" s="80"/>
      <c r="BW68" s="80"/>
      <c r="BX68" s="80"/>
      <c r="BY68" s="80"/>
      <c r="BZ68" s="81"/>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9"/>
      <c r="BM69" s="80"/>
      <c r="BN69" s="80"/>
      <c r="BO69" s="80"/>
      <c r="BP69" s="80"/>
      <c r="BQ69" s="80"/>
      <c r="BR69" s="80"/>
      <c r="BS69" s="80"/>
      <c r="BT69" s="80"/>
      <c r="BU69" s="80"/>
      <c r="BV69" s="80"/>
      <c r="BW69" s="80"/>
      <c r="BX69" s="80"/>
      <c r="BY69" s="80"/>
      <c r="BZ69" s="81"/>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9"/>
      <c r="BM70" s="80"/>
      <c r="BN70" s="80"/>
      <c r="BO70" s="80"/>
      <c r="BP70" s="80"/>
      <c r="BQ70" s="80"/>
      <c r="BR70" s="80"/>
      <c r="BS70" s="80"/>
      <c r="BT70" s="80"/>
      <c r="BU70" s="80"/>
      <c r="BV70" s="80"/>
      <c r="BW70" s="80"/>
      <c r="BX70" s="80"/>
      <c r="BY70" s="80"/>
      <c r="BZ70" s="81"/>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9"/>
      <c r="BM71" s="80"/>
      <c r="BN71" s="80"/>
      <c r="BO71" s="80"/>
      <c r="BP71" s="80"/>
      <c r="BQ71" s="80"/>
      <c r="BR71" s="80"/>
      <c r="BS71" s="80"/>
      <c r="BT71" s="80"/>
      <c r="BU71" s="80"/>
      <c r="BV71" s="80"/>
      <c r="BW71" s="80"/>
      <c r="BX71" s="80"/>
      <c r="BY71" s="80"/>
      <c r="BZ71" s="81"/>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9"/>
      <c r="BM72" s="80"/>
      <c r="BN72" s="80"/>
      <c r="BO72" s="80"/>
      <c r="BP72" s="80"/>
      <c r="BQ72" s="80"/>
      <c r="BR72" s="80"/>
      <c r="BS72" s="80"/>
      <c r="BT72" s="80"/>
      <c r="BU72" s="80"/>
      <c r="BV72" s="80"/>
      <c r="BW72" s="80"/>
      <c r="BX72" s="80"/>
      <c r="BY72" s="80"/>
      <c r="BZ72" s="81"/>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9"/>
      <c r="BM73" s="80"/>
      <c r="BN73" s="80"/>
      <c r="BO73" s="80"/>
      <c r="BP73" s="80"/>
      <c r="BQ73" s="80"/>
      <c r="BR73" s="80"/>
      <c r="BS73" s="80"/>
      <c r="BT73" s="80"/>
      <c r="BU73" s="80"/>
      <c r="BV73" s="80"/>
      <c r="BW73" s="80"/>
      <c r="BX73" s="80"/>
      <c r="BY73" s="80"/>
      <c r="BZ73" s="81"/>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9"/>
      <c r="BM74" s="80"/>
      <c r="BN74" s="80"/>
      <c r="BO74" s="80"/>
      <c r="BP74" s="80"/>
      <c r="BQ74" s="80"/>
      <c r="BR74" s="80"/>
      <c r="BS74" s="80"/>
      <c r="BT74" s="80"/>
      <c r="BU74" s="80"/>
      <c r="BV74" s="80"/>
      <c r="BW74" s="80"/>
      <c r="BX74" s="80"/>
      <c r="BY74" s="80"/>
      <c r="BZ74" s="81"/>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9"/>
      <c r="BM75" s="80"/>
      <c r="BN75" s="80"/>
      <c r="BO75" s="80"/>
      <c r="BP75" s="80"/>
      <c r="BQ75" s="80"/>
      <c r="BR75" s="80"/>
      <c r="BS75" s="80"/>
      <c r="BT75" s="80"/>
      <c r="BU75" s="80"/>
      <c r="BV75" s="80"/>
      <c r="BW75" s="80"/>
      <c r="BX75" s="80"/>
      <c r="BY75" s="80"/>
      <c r="BZ75" s="81"/>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9"/>
      <c r="BM76" s="80"/>
      <c r="BN76" s="80"/>
      <c r="BO76" s="80"/>
      <c r="BP76" s="80"/>
      <c r="BQ76" s="80"/>
      <c r="BR76" s="80"/>
      <c r="BS76" s="80"/>
      <c r="BT76" s="80"/>
      <c r="BU76" s="80"/>
      <c r="BV76" s="80"/>
      <c r="BW76" s="80"/>
      <c r="BX76" s="80"/>
      <c r="BY76" s="80"/>
      <c r="BZ76" s="81"/>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9"/>
      <c r="BM77" s="80"/>
      <c r="BN77" s="80"/>
      <c r="BO77" s="80"/>
      <c r="BP77" s="80"/>
      <c r="BQ77" s="80"/>
      <c r="BR77" s="80"/>
      <c r="BS77" s="80"/>
      <c r="BT77" s="80"/>
      <c r="BU77" s="80"/>
      <c r="BV77" s="80"/>
      <c r="BW77" s="80"/>
      <c r="BX77" s="80"/>
      <c r="BY77" s="80"/>
      <c r="BZ77" s="81"/>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9"/>
      <c r="BM78" s="80"/>
      <c r="BN78" s="80"/>
      <c r="BO78" s="80"/>
      <c r="BP78" s="80"/>
      <c r="BQ78" s="80"/>
      <c r="BR78" s="80"/>
      <c r="BS78" s="80"/>
      <c r="BT78" s="80"/>
      <c r="BU78" s="80"/>
      <c r="BV78" s="80"/>
      <c r="BW78" s="80"/>
      <c r="BX78" s="80"/>
      <c r="BY78" s="80"/>
      <c r="BZ78" s="81"/>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79"/>
      <c r="BM79" s="80"/>
      <c r="BN79" s="80"/>
      <c r="BO79" s="80"/>
      <c r="BP79" s="80"/>
      <c r="BQ79" s="80"/>
      <c r="BR79" s="80"/>
      <c r="BS79" s="80"/>
      <c r="BT79" s="80"/>
      <c r="BU79" s="80"/>
      <c r="BV79" s="80"/>
      <c r="BW79" s="80"/>
      <c r="BX79" s="80"/>
      <c r="BY79" s="80"/>
      <c r="BZ79" s="81"/>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79"/>
      <c r="BM80" s="80"/>
      <c r="BN80" s="80"/>
      <c r="BO80" s="80"/>
      <c r="BP80" s="80"/>
      <c r="BQ80" s="80"/>
      <c r="BR80" s="80"/>
      <c r="BS80" s="80"/>
      <c r="BT80" s="80"/>
      <c r="BU80" s="80"/>
      <c r="BV80" s="80"/>
      <c r="BW80" s="80"/>
      <c r="BX80" s="80"/>
      <c r="BY80" s="80"/>
      <c r="BZ80" s="81"/>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9"/>
      <c r="BM81" s="80"/>
      <c r="BN81" s="80"/>
      <c r="BO81" s="80"/>
      <c r="BP81" s="80"/>
      <c r="BQ81" s="80"/>
      <c r="BR81" s="80"/>
      <c r="BS81" s="80"/>
      <c r="BT81" s="80"/>
      <c r="BU81" s="80"/>
      <c r="BV81" s="80"/>
      <c r="BW81" s="80"/>
      <c r="BX81" s="80"/>
      <c r="BY81" s="80"/>
      <c r="BZ81" s="8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2"/>
      <c r="BM82" s="83"/>
      <c r="BN82" s="83"/>
      <c r="BO82" s="83"/>
      <c r="BP82" s="83"/>
      <c r="BQ82" s="83"/>
      <c r="BR82" s="83"/>
      <c r="BS82" s="83"/>
      <c r="BT82" s="83"/>
      <c r="BU82" s="83"/>
      <c r="BV82" s="83"/>
      <c r="BW82" s="83"/>
      <c r="BX82" s="83"/>
      <c r="BY82" s="83"/>
      <c r="BZ82" s="84"/>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289272</v>
      </c>
      <c r="D6" s="31">
        <f t="shared" si="3"/>
        <v>46</v>
      </c>
      <c r="E6" s="31">
        <f t="shared" si="3"/>
        <v>1</v>
      </c>
      <c r="F6" s="31">
        <f t="shared" si="3"/>
        <v>0</v>
      </c>
      <c r="G6" s="31">
        <f t="shared" si="3"/>
        <v>1</v>
      </c>
      <c r="H6" s="31" t="str">
        <f t="shared" si="3"/>
        <v>兵庫県　淡路広域水道企業団</v>
      </c>
      <c r="I6" s="31" t="str">
        <f t="shared" si="3"/>
        <v>法適用</v>
      </c>
      <c r="J6" s="31" t="str">
        <f t="shared" si="3"/>
        <v>水道事業</v>
      </c>
      <c r="K6" s="31" t="str">
        <f t="shared" si="3"/>
        <v>末端給水事業</v>
      </c>
      <c r="L6" s="31" t="str">
        <f t="shared" si="3"/>
        <v>A3</v>
      </c>
      <c r="M6" s="32" t="str">
        <f t="shared" si="3"/>
        <v>-</v>
      </c>
      <c r="N6" s="32">
        <f t="shared" si="3"/>
        <v>60.33</v>
      </c>
      <c r="O6" s="32">
        <f t="shared" si="3"/>
        <v>99.53</v>
      </c>
      <c r="P6" s="32">
        <f t="shared" si="3"/>
        <v>4428</v>
      </c>
      <c r="Q6" s="32" t="str">
        <f t="shared" si="3"/>
        <v>-</v>
      </c>
      <c r="R6" s="32" t="str">
        <f t="shared" si="3"/>
        <v>-</v>
      </c>
      <c r="S6" s="32" t="str">
        <f t="shared" si="3"/>
        <v>-</v>
      </c>
      <c r="T6" s="32">
        <f t="shared" si="3"/>
        <v>141259</v>
      </c>
      <c r="U6" s="32">
        <f t="shared" si="3"/>
        <v>341.89</v>
      </c>
      <c r="V6" s="32">
        <f t="shared" si="3"/>
        <v>413.17</v>
      </c>
      <c r="W6" s="33">
        <f>IF(W7="",NA(),W7)</f>
        <v>101.85</v>
      </c>
      <c r="X6" s="33">
        <f t="shared" ref="X6:AF6" si="4">IF(X7="",NA(),X7)</f>
        <v>101.79</v>
      </c>
      <c r="Y6" s="33">
        <f t="shared" si="4"/>
        <v>100.97</v>
      </c>
      <c r="Z6" s="33">
        <f t="shared" si="4"/>
        <v>101.33</v>
      </c>
      <c r="AA6" s="33">
        <f t="shared" si="4"/>
        <v>100.8</v>
      </c>
      <c r="AB6" s="33">
        <f t="shared" si="4"/>
        <v>109.88</v>
      </c>
      <c r="AC6" s="33">
        <f t="shared" si="4"/>
        <v>107.74</v>
      </c>
      <c r="AD6" s="33">
        <f t="shared" si="4"/>
        <v>107.91</v>
      </c>
      <c r="AE6" s="33">
        <f t="shared" si="4"/>
        <v>108.44</v>
      </c>
      <c r="AF6" s="33">
        <f t="shared" si="4"/>
        <v>113.11</v>
      </c>
      <c r="AG6" s="32" t="str">
        <f>IF(AG7="","",IF(AG7="-","【-】","【"&amp;SUBSTITUTE(TEXT(AG7,"#,##0.00"),"-","△")&amp;"】"))</f>
        <v>【113.03】</v>
      </c>
      <c r="AH6" s="32">
        <f>IF(AH7="",NA(),AH7)</f>
        <v>0</v>
      </c>
      <c r="AI6" s="32">
        <f t="shared" ref="AI6:AQ6" si="5">IF(AI7="",NA(),AI7)</f>
        <v>0</v>
      </c>
      <c r="AJ6" s="32">
        <f t="shared" si="5"/>
        <v>0</v>
      </c>
      <c r="AK6" s="32">
        <f t="shared" si="5"/>
        <v>0</v>
      </c>
      <c r="AL6" s="32">
        <f t="shared" si="5"/>
        <v>0</v>
      </c>
      <c r="AM6" s="33">
        <f t="shared" si="5"/>
        <v>1.1399999999999999</v>
      </c>
      <c r="AN6" s="33">
        <f t="shared" si="5"/>
        <v>0.45</v>
      </c>
      <c r="AO6" s="33">
        <f t="shared" si="5"/>
        <v>0.57999999999999996</v>
      </c>
      <c r="AP6" s="33">
        <f t="shared" si="5"/>
        <v>0.81</v>
      </c>
      <c r="AQ6" s="32">
        <f t="shared" si="5"/>
        <v>0</v>
      </c>
      <c r="AR6" s="32" t="str">
        <f>IF(AR7="","",IF(AR7="-","【-】","【"&amp;SUBSTITUTE(TEXT(AR7,"#,##0.00"),"-","△")&amp;"】"))</f>
        <v>【0.81】</v>
      </c>
      <c r="AS6" s="33">
        <f>IF(AS7="",NA(),AS7)</f>
        <v>456.5</v>
      </c>
      <c r="AT6" s="33">
        <f t="shared" ref="AT6:BB6" si="6">IF(AT7="",NA(),AT7)</f>
        <v>548.80999999999995</v>
      </c>
      <c r="AU6" s="33">
        <f t="shared" si="6"/>
        <v>610.32000000000005</v>
      </c>
      <c r="AV6" s="33">
        <f t="shared" si="6"/>
        <v>149.69</v>
      </c>
      <c r="AW6" s="33">
        <f t="shared" si="6"/>
        <v>142.97999999999999</v>
      </c>
      <c r="AX6" s="33">
        <f t="shared" si="6"/>
        <v>589.41999999999996</v>
      </c>
      <c r="AY6" s="33">
        <f t="shared" si="6"/>
        <v>608.24</v>
      </c>
      <c r="AZ6" s="33">
        <f t="shared" si="6"/>
        <v>633.30999999999995</v>
      </c>
      <c r="BA6" s="33">
        <f t="shared" si="6"/>
        <v>648.09</v>
      </c>
      <c r="BB6" s="33">
        <f t="shared" si="6"/>
        <v>344.19</v>
      </c>
      <c r="BC6" s="32" t="str">
        <f>IF(BC7="","",IF(BC7="-","【-】","【"&amp;SUBSTITUTE(TEXT(BC7,"#,##0.00"),"-","△")&amp;"】"))</f>
        <v>【264.16】</v>
      </c>
      <c r="BD6" s="33">
        <f>IF(BD7="",NA(),BD7)</f>
        <v>805.27</v>
      </c>
      <c r="BE6" s="33">
        <f t="shared" ref="BE6:BM6" si="7">IF(BE7="",NA(),BE7)</f>
        <v>806.48</v>
      </c>
      <c r="BF6" s="33">
        <f t="shared" si="7"/>
        <v>790.55</v>
      </c>
      <c r="BG6" s="33">
        <f t="shared" si="7"/>
        <v>790.21</v>
      </c>
      <c r="BH6" s="33">
        <f t="shared" si="7"/>
        <v>822.75</v>
      </c>
      <c r="BI6" s="33">
        <f t="shared" si="7"/>
        <v>260.54000000000002</v>
      </c>
      <c r="BJ6" s="33">
        <f t="shared" si="7"/>
        <v>263.83999999999997</v>
      </c>
      <c r="BK6" s="33">
        <f t="shared" si="7"/>
        <v>257.41000000000003</v>
      </c>
      <c r="BL6" s="33">
        <f t="shared" si="7"/>
        <v>253.86</v>
      </c>
      <c r="BM6" s="33">
        <f t="shared" si="7"/>
        <v>252.09</v>
      </c>
      <c r="BN6" s="32" t="str">
        <f>IF(BN7="","",IF(BN7="-","【-】","【"&amp;SUBSTITUTE(TEXT(BN7,"#,##0.00"),"-","△")&amp;"】"))</f>
        <v>【283.72】</v>
      </c>
      <c r="BO6" s="33">
        <f>IF(BO7="",NA(),BO7)</f>
        <v>84.92</v>
      </c>
      <c r="BP6" s="33">
        <f t="shared" ref="BP6:BX6" si="8">IF(BP7="",NA(),BP7)</f>
        <v>84.48</v>
      </c>
      <c r="BQ6" s="33">
        <f t="shared" si="8"/>
        <v>78.92</v>
      </c>
      <c r="BR6" s="33">
        <f t="shared" si="8"/>
        <v>69.75</v>
      </c>
      <c r="BS6" s="33">
        <f t="shared" si="8"/>
        <v>76.98</v>
      </c>
      <c r="BT6" s="33">
        <f t="shared" si="8"/>
        <v>102.82</v>
      </c>
      <c r="BU6" s="33">
        <f t="shared" si="8"/>
        <v>100.16</v>
      </c>
      <c r="BV6" s="33">
        <f t="shared" si="8"/>
        <v>100.16</v>
      </c>
      <c r="BW6" s="33">
        <f t="shared" si="8"/>
        <v>100.07</v>
      </c>
      <c r="BX6" s="33">
        <f t="shared" si="8"/>
        <v>106.22</v>
      </c>
      <c r="BY6" s="32" t="str">
        <f>IF(BY7="","",IF(BY7="-","【-】","【"&amp;SUBSTITUTE(TEXT(BY7,"#,##0.00"),"-","△")&amp;"】"))</f>
        <v>【104.60】</v>
      </c>
      <c r="BZ6" s="33">
        <f>IF(BZ7="",NA(),BZ7)</f>
        <v>362.76</v>
      </c>
      <c r="CA6" s="33">
        <f t="shared" ref="CA6:CI6" si="9">IF(CA7="",NA(),CA7)</f>
        <v>361.21</v>
      </c>
      <c r="CB6" s="33">
        <f t="shared" si="9"/>
        <v>388.98</v>
      </c>
      <c r="CC6" s="33">
        <f t="shared" si="9"/>
        <v>437.15</v>
      </c>
      <c r="CD6" s="33">
        <f t="shared" si="9"/>
        <v>396.38</v>
      </c>
      <c r="CE6" s="33">
        <f t="shared" si="9"/>
        <v>161.72999999999999</v>
      </c>
      <c r="CF6" s="33">
        <f t="shared" si="9"/>
        <v>166.38</v>
      </c>
      <c r="CG6" s="33">
        <f t="shared" si="9"/>
        <v>166.17</v>
      </c>
      <c r="CH6" s="33">
        <f t="shared" si="9"/>
        <v>164.93</v>
      </c>
      <c r="CI6" s="33">
        <f t="shared" si="9"/>
        <v>155.22999999999999</v>
      </c>
      <c r="CJ6" s="32" t="str">
        <f>IF(CJ7="","",IF(CJ7="-","【-】","【"&amp;SUBSTITUTE(TEXT(CJ7,"#,##0.00"),"-","△")&amp;"】"))</f>
        <v>【164.21】</v>
      </c>
      <c r="CK6" s="33">
        <f>IF(CK7="",NA(),CK7)</f>
        <v>51.52</v>
      </c>
      <c r="CL6" s="33">
        <f t="shared" ref="CL6:CT6" si="10">IF(CL7="",NA(),CL7)</f>
        <v>50.99</v>
      </c>
      <c r="CM6" s="33">
        <f t="shared" si="10"/>
        <v>46.39</v>
      </c>
      <c r="CN6" s="33">
        <f t="shared" si="10"/>
        <v>45.47</v>
      </c>
      <c r="CO6" s="33">
        <f t="shared" si="10"/>
        <v>46.83</v>
      </c>
      <c r="CP6" s="33">
        <f t="shared" si="10"/>
        <v>63.12</v>
      </c>
      <c r="CQ6" s="33">
        <f t="shared" si="10"/>
        <v>62.81</v>
      </c>
      <c r="CR6" s="33">
        <f t="shared" si="10"/>
        <v>62.5</v>
      </c>
      <c r="CS6" s="33">
        <f t="shared" si="10"/>
        <v>62.45</v>
      </c>
      <c r="CT6" s="33">
        <f t="shared" si="10"/>
        <v>62.12</v>
      </c>
      <c r="CU6" s="32" t="str">
        <f>IF(CU7="","",IF(CU7="-","【-】","【"&amp;SUBSTITUTE(TEXT(CU7,"#,##0.00"),"-","△")&amp;"】"))</f>
        <v>【59.80】</v>
      </c>
      <c r="CV6" s="33">
        <f>IF(CV7="",NA(),CV7)</f>
        <v>82.34</v>
      </c>
      <c r="CW6" s="33">
        <f t="shared" ref="CW6:DE6" si="11">IF(CW7="",NA(),CW7)</f>
        <v>81.45</v>
      </c>
      <c r="CX6" s="33">
        <f t="shared" si="11"/>
        <v>82.26</v>
      </c>
      <c r="CY6" s="33">
        <f t="shared" si="11"/>
        <v>81.69</v>
      </c>
      <c r="CZ6" s="33">
        <f t="shared" si="11"/>
        <v>80.569999999999993</v>
      </c>
      <c r="DA6" s="33">
        <f t="shared" si="11"/>
        <v>89.94</v>
      </c>
      <c r="DB6" s="33">
        <f t="shared" si="11"/>
        <v>89.45</v>
      </c>
      <c r="DC6" s="33">
        <f t="shared" si="11"/>
        <v>89.62</v>
      </c>
      <c r="DD6" s="33">
        <f t="shared" si="11"/>
        <v>89.76</v>
      </c>
      <c r="DE6" s="33">
        <f t="shared" si="11"/>
        <v>89.45</v>
      </c>
      <c r="DF6" s="32" t="str">
        <f>IF(DF7="","",IF(DF7="-","【-】","【"&amp;SUBSTITUTE(TEXT(DF7,"#,##0.00"),"-","△")&amp;"】"))</f>
        <v>【89.78】</v>
      </c>
      <c r="DG6" s="33">
        <f>IF(DG7="",NA(),DG7)</f>
        <v>27.73</v>
      </c>
      <c r="DH6" s="33">
        <f t="shared" ref="DH6:DP6" si="12">IF(DH7="",NA(),DH7)</f>
        <v>28.96</v>
      </c>
      <c r="DI6" s="33">
        <f t="shared" si="12"/>
        <v>30.22</v>
      </c>
      <c r="DJ6" s="33">
        <f t="shared" si="12"/>
        <v>36.729999999999997</v>
      </c>
      <c r="DK6" s="33">
        <f t="shared" si="12"/>
        <v>37.11</v>
      </c>
      <c r="DL6" s="33">
        <f t="shared" si="12"/>
        <v>38.29</v>
      </c>
      <c r="DM6" s="33">
        <f t="shared" si="12"/>
        <v>39.159999999999997</v>
      </c>
      <c r="DN6" s="33">
        <f t="shared" si="12"/>
        <v>40.21</v>
      </c>
      <c r="DO6" s="33">
        <f t="shared" si="12"/>
        <v>41.12</v>
      </c>
      <c r="DP6" s="33">
        <f t="shared" si="12"/>
        <v>44.91</v>
      </c>
      <c r="DQ6" s="32" t="str">
        <f>IF(DQ7="","",IF(DQ7="-","【-】","【"&amp;SUBSTITUTE(TEXT(DQ7,"#,##0.00"),"-","△")&amp;"】"))</f>
        <v>【46.31】</v>
      </c>
      <c r="DR6" s="33">
        <f>IF(DR7="",NA(),DR7)</f>
        <v>8.4700000000000006</v>
      </c>
      <c r="DS6" s="33">
        <f t="shared" ref="DS6:EA6" si="13">IF(DS7="",NA(),DS7)</f>
        <v>8.74</v>
      </c>
      <c r="DT6" s="33">
        <f t="shared" si="13"/>
        <v>11.54</v>
      </c>
      <c r="DU6" s="33">
        <f t="shared" si="13"/>
        <v>12.62</v>
      </c>
      <c r="DV6" s="33">
        <f t="shared" si="13"/>
        <v>11.1</v>
      </c>
      <c r="DW6" s="33">
        <f t="shared" si="13"/>
        <v>7.87</v>
      </c>
      <c r="DX6" s="33">
        <f t="shared" si="13"/>
        <v>9.14</v>
      </c>
      <c r="DY6" s="33">
        <f t="shared" si="13"/>
        <v>10.19</v>
      </c>
      <c r="DZ6" s="33">
        <f t="shared" si="13"/>
        <v>10.9</v>
      </c>
      <c r="EA6" s="33">
        <f t="shared" si="13"/>
        <v>12.03</v>
      </c>
      <c r="EB6" s="32" t="str">
        <f>IF(EB7="","",IF(EB7="-","【-】","【"&amp;SUBSTITUTE(TEXT(EB7,"#,##0.00"),"-","△")&amp;"】"))</f>
        <v>【12.42】</v>
      </c>
      <c r="EC6" s="33">
        <f>IF(EC7="",NA(),EC7)</f>
        <v>1.27</v>
      </c>
      <c r="ED6" s="33">
        <f t="shared" ref="ED6:EL6" si="14">IF(ED7="",NA(),ED7)</f>
        <v>1.38</v>
      </c>
      <c r="EE6" s="33">
        <f t="shared" si="14"/>
        <v>0.82</v>
      </c>
      <c r="EF6" s="33">
        <f t="shared" si="14"/>
        <v>1.29</v>
      </c>
      <c r="EG6" s="33">
        <f t="shared" si="14"/>
        <v>0.66</v>
      </c>
      <c r="EH6" s="33">
        <f t="shared" si="14"/>
        <v>0.9</v>
      </c>
      <c r="EI6" s="33">
        <f t="shared" si="14"/>
        <v>1.01</v>
      </c>
      <c r="EJ6" s="33">
        <f t="shared" si="14"/>
        <v>0.88</v>
      </c>
      <c r="EK6" s="33">
        <f t="shared" si="14"/>
        <v>0.85</v>
      </c>
      <c r="EL6" s="33">
        <f t="shared" si="14"/>
        <v>0.75</v>
      </c>
      <c r="EM6" s="32" t="str">
        <f>IF(EM7="","",IF(EM7="-","【-】","【"&amp;SUBSTITUTE(TEXT(EM7,"#,##0.00"),"-","△")&amp;"】"))</f>
        <v>【0.78】</v>
      </c>
    </row>
    <row r="7" spans="1:143" s="34" customFormat="1">
      <c r="A7" s="26"/>
      <c r="B7" s="35">
        <v>2014</v>
      </c>
      <c r="C7" s="35">
        <v>289272</v>
      </c>
      <c r="D7" s="35">
        <v>46</v>
      </c>
      <c r="E7" s="35">
        <v>1</v>
      </c>
      <c r="F7" s="35">
        <v>0</v>
      </c>
      <c r="G7" s="35">
        <v>1</v>
      </c>
      <c r="H7" s="35" t="s">
        <v>93</v>
      </c>
      <c r="I7" s="35" t="s">
        <v>94</v>
      </c>
      <c r="J7" s="35" t="s">
        <v>95</v>
      </c>
      <c r="K7" s="35" t="s">
        <v>96</v>
      </c>
      <c r="L7" s="35" t="s">
        <v>97</v>
      </c>
      <c r="M7" s="36" t="s">
        <v>98</v>
      </c>
      <c r="N7" s="36">
        <v>60.33</v>
      </c>
      <c r="O7" s="36">
        <v>99.53</v>
      </c>
      <c r="P7" s="36">
        <v>4428</v>
      </c>
      <c r="Q7" s="36" t="s">
        <v>98</v>
      </c>
      <c r="R7" s="36" t="s">
        <v>98</v>
      </c>
      <c r="S7" s="36" t="s">
        <v>98</v>
      </c>
      <c r="T7" s="36">
        <v>141259</v>
      </c>
      <c r="U7" s="36">
        <v>341.89</v>
      </c>
      <c r="V7" s="36">
        <v>413.17</v>
      </c>
      <c r="W7" s="36">
        <v>101.85</v>
      </c>
      <c r="X7" s="36">
        <v>101.79</v>
      </c>
      <c r="Y7" s="36">
        <v>100.97</v>
      </c>
      <c r="Z7" s="36">
        <v>101.33</v>
      </c>
      <c r="AA7" s="36">
        <v>100.8</v>
      </c>
      <c r="AB7" s="36">
        <v>109.88</v>
      </c>
      <c r="AC7" s="36">
        <v>107.74</v>
      </c>
      <c r="AD7" s="36">
        <v>107.91</v>
      </c>
      <c r="AE7" s="36">
        <v>108.44</v>
      </c>
      <c r="AF7" s="36">
        <v>113.11</v>
      </c>
      <c r="AG7" s="36">
        <v>113.03</v>
      </c>
      <c r="AH7" s="36">
        <v>0</v>
      </c>
      <c r="AI7" s="36">
        <v>0</v>
      </c>
      <c r="AJ7" s="36">
        <v>0</v>
      </c>
      <c r="AK7" s="36">
        <v>0</v>
      </c>
      <c r="AL7" s="36">
        <v>0</v>
      </c>
      <c r="AM7" s="36">
        <v>1.1399999999999999</v>
      </c>
      <c r="AN7" s="36">
        <v>0.45</v>
      </c>
      <c r="AO7" s="36">
        <v>0.57999999999999996</v>
      </c>
      <c r="AP7" s="36">
        <v>0.81</v>
      </c>
      <c r="AQ7" s="36">
        <v>0</v>
      </c>
      <c r="AR7" s="36">
        <v>0.81</v>
      </c>
      <c r="AS7" s="36">
        <v>456.5</v>
      </c>
      <c r="AT7" s="36">
        <v>548.80999999999995</v>
      </c>
      <c r="AU7" s="36">
        <v>610.32000000000005</v>
      </c>
      <c r="AV7" s="36">
        <v>149.69</v>
      </c>
      <c r="AW7" s="36">
        <v>142.97999999999999</v>
      </c>
      <c r="AX7" s="36">
        <v>589.41999999999996</v>
      </c>
      <c r="AY7" s="36">
        <v>608.24</v>
      </c>
      <c r="AZ7" s="36">
        <v>633.30999999999995</v>
      </c>
      <c r="BA7" s="36">
        <v>648.09</v>
      </c>
      <c r="BB7" s="36">
        <v>344.19</v>
      </c>
      <c r="BC7" s="36">
        <v>264.16000000000003</v>
      </c>
      <c r="BD7" s="36">
        <v>805.27</v>
      </c>
      <c r="BE7" s="36">
        <v>806.48</v>
      </c>
      <c r="BF7" s="36">
        <v>790.55</v>
      </c>
      <c r="BG7" s="36">
        <v>790.21</v>
      </c>
      <c r="BH7" s="36">
        <v>822.75</v>
      </c>
      <c r="BI7" s="36">
        <v>260.54000000000002</v>
      </c>
      <c r="BJ7" s="36">
        <v>263.83999999999997</v>
      </c>
      <c r="BK7" s="36">
        <v>257.41000000000003</v>
      </c>
      <c r="BL7" s="36">
        <v>253.86</v>
      </c>
      <c r="BM7" s="36">
        <v>252.09</v>
      </c>
      <c r="BN7" s="36">
        <v>283.72000000000003</v>
      </c>
      <c r="BO7" s="36">
        <v>84.92</v>
      </c>
      <c r="BP7" s="36">
        <v>84.48</v>
      </c>
      <c r="BQ7" s="36">
        <v>78.92</v>
      </c>
      <c r="BR7" s="36">
        <v>69.75</v>
      </c>
      <c r="BS7" s="36">
        <v>76.98</v>
      </c>
      <c r="BT7" s="36">
        <v>102.82</v>
      </c>
      <c r="BU7" s="36">
        <v>100.16</v>
      </c>
      <c r="BV7" s="36">
        <v>100.16</v>
      </c>
      <c r="BW7" s="36">
        <v>100.07</v>
      </c>
      <c r="BX7" s="36">
        <v>106.22</v>
      </c>
      <c r="BY7" s="36">
        <v>104.6</v>
      </c>
      <c r="BZ7" s="36">
        <v>362.76</v>
      </c>
      <c r="CA7" s="36">
        <v>361.21</v>
      </c>
      <c r="CB7" s="36">
        <v>388.98</v>
      </c>
      <c r="CC7" s="36">
        <v>437.15</v>
      </c>
      <c r="CD7" s="36">
        <v>396.38</v>
      </c>
      <c r="CE7" s="36">
        <v>161.72999999999999</v>
      </c>
      <c r="CF7" s="36">
        <v>166.38</v>
      </c>
      <c r="CG7" s="36">
        <v>166.17</v>
      </c>
      <c r="CH7" s="36">
        <v>164.93</v>
      </c>
      <c r="CI7" s="36">
        <v>155.22999999999999</v>
      </c>
      <c r="CJ7" s="36">
        <v>164.21</v>
      </c>
      <c r="CK7" s="36">
        <v>51.52</v>
      </c>
      <c r="CL7" s="36">
        <v>50.99</v>
      </c>
      <c r="CM7" s="36">
        <v>46.39</v>
      </c>
      <c r="CN7" s="36">
        <v>45.47</v>
      </c>
      <c r="CO7" s="36">
        <v>46.83</v>
      </c>
      <c r="CP7" s="36">
        <v>63.12</v>
      </c>
      <c r="CQ7" s="36">
        <v>62.81</v>
      </c>
      <c r="CR7" s="36">
        <v>62.5</v>
      </c>
      <c r="CS7" s="36">
        <v>62.45</v>
      </c>
      <c r="CT7" s="36">
        <v>62.12</v>
      </c>
      <c r="CU7" s="36">
        <v>59.8</v>
      </c>
      <c r="CV7" s="36">
        <v>82.34</v>
      </c>
      <c r="CW7" s="36">
        <v>81.45</v>
      </c>
      <c r="CX7" s="36">
        <v>82.26</v>
      </c>
      <c r="CY7" s="36">
        <v>81.69</v>
      </c>
      <c r="CZ7" s="36">
        <v>80.569999999999993</v>
      </c>
      <c r="DA7" s="36">
        <v>89.94</v>
      </c>
      <c r="DB7" s="36">
        <v>89.45</v>
      </c>
      <c r="DC7" s="36">
        <v>89.62</v>
      </c>
      <c r="DD7" s="36">
        <v>89.76</v>
      </c>
      <c r="DE7" s="36">
        <v>89.45</v>
      </c>
      <c r="DF7" s="36">
        <v>89.78</v>
      </c>
      <c r="DG7" s="36">
        <v>27.73</v>
      </c>
      <c r="DH7" s="36">
        <v>28.96</v>
      </c>
      <c r="DI7" s="36">
        <v>30.22</v>
      </c>
      <c r="DJ7" s="36">
        <v>36.729999999999997</v>
      </c>
      <c r="DK7" s="36">
        <v>37.11</v>
      </c>
      <c r="DL7" s="36">
        <v>38.29</v>
      </c>
      <c r="DM7" s="36">
        <v>39.159999999999997</v>
      </c>
      <c r="DN7" s="36">
        <v>40.21</v>
      </c>
      <c r="DO7" s="36">
        <v>41.12</v>
      </c>
      <c r="DP7" s="36">
        <v>44.91</v>
      </c>
      <c r="DQ7" s="36">
        <v>46.31</v>
      </c>
      <c r="DR7" s="36">
        <v>8.4700000000000006</v>
      </c>
      <c r="DS7" s="36">
        <v>8.74</v>
      </c>
      <c r="DT7" s="36">
        <v>11.54</v>
      </c>
      <c r="DU7" s="36">
        <v>12.62</v>
      </c>
      <c r="DV7" s="36">
        <v>11.1</v>
      </c>
      <c r="DW7" s="36">
        <v>7.87</v>
      </c>
      <c r="DX7" s="36">
        <v>9.14</v>
      </c>
      <c r="DY7" s="36">
        <v>10.19</v>
      </c>
      <c r="DZ7" s="36">
        <v>10.9</v>
      </c>
      <c r="EA7" s="36">
        <v>12.03</v>
      </c>
      <c r="EB7" s="36">
        <v>12.42</v>
      </c>
      <c r="EC7" s="36">
        <v>1.27</v>
      </c>
      <c r="ED7" s="36">
        <v>1.38</v>
      </c>
      <c r="EE7" s="36">
        <v>0.82</v>
      </c>
      <c r="EF7" s="36">
        <v>1.29</v>
      </c>
      <c r="EG7" s="36">
        <v>0.66</v>
      </c>
      <c r="EH7" s="36">
        <v>0.9</v>
      </c>
      <c r="EI7" s="36">
        <v>1.01</v>
      </c>
      <c r="EJ7" s="36">
        <v>0.88</v>
      </c>
      <c r="EK7" s="36">
        <v>0.85</v>
      </c>
      <c r="EL7" s="36">
        <v>0.75</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淡路広域水道41</cp:lastModifiedBy>
  <dcterms:created xsi:type="dcterms:W3CDTF">2016-02-03T07:25:08Z</dcterms:created>
  <dcterms:modified xsi:type="dcterms:W3CDTF">2016-02-24T05:24:18Z</dcterms:modified>
</cp:coreProperties>
</file>