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<sst xmlns="http://schemas.openxmlformats.org/spreadsheetml/2006/main" count="221" uniqueCount="111">
  <si>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</si>
  <si>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</si>
  <si>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</si>
  <si>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</si>
  <si>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</si>
  <si>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</si>
  <si>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</si>
  <si>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</si>
  <si>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</si>
  <si>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</si>
  <si>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</si>
  <si>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</si>
  <si>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</si>
  <si>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</si>
  <si>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</si>
  <si>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</si>
  <si>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</si>
  <si>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</si>
  <si>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</si>
  <si>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</si>
  <si>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</si>
  <si>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</si>
  <si>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</si>
  <si>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</si>
  <si>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</si>
  <si>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</si>
  <si>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</si>
  <si>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</si>
  <si>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</si>
  <si>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</si>
  <si>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</si>
  <si>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</si>
  <si>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</si>
  <si>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</si>
  <si>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</si>
  <si>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</si>
  <si>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</si>
  <si>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</si>
  <si>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</si>
  <si>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</si>
  <si>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</si>
  <si>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</si>
  <si>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</si>
  <si>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</si>
  <si>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</si>
  <si>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</si>
  <si>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</si>
  <si>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</si>
  <si>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</si>
  <si>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</si>
  <si>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</si>
  <si>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</si>
  <si>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</si>
  <si>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</si>
  <si>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</si>
  <si>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</si>
  <si>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</si>
  <si>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</si>
  <si>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</si>
  <si>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</si>
  <si>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</si>
  <si>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</si>
  <si>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</si>
  <si>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</si>
  <si>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</si>
  <si>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</si>
  <si>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</si>
  <si>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</si>
  <si>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</si>
  <si>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</si>
  <si>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</si>
  <si>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</si>
  <si>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</si>
  <si>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</si>
  <si>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</si>
  <si>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</si>
  <si>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</si>
  <si>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</si>
  <si>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</si>
  <si>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</si>
  <si>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</si>
  <si>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</si>
  <si>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</si>
  <si>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</si>
  <si>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</si>
  <si>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</si>
  <si>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</si>
  <si>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</si>
  <si>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</si>
  <si>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</si>
  <si>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</si>
  <si>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</si>
  <si>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</si>
  <si>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</si>
  <si>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</si>
  <si>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</si>
  <si>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新温泉町</t>
  </si>
  <si>
    <t>法非適用</t>
  </si>
  <si>
    <t>下水道事業</t>
  </si>
  <si>
    <t>漁業集落排水</t>
  </si>
  <si>
    <t>H3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</si>
  <si>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</si>
  <si>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</si>
  <si>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</si>
  <si>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</si>
  <si>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</si>
  <si>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</si>
  <si>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</si>
  <si>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企業債残高のピークは過ぎ、現在は下降傾向にあります。企業債残高が平均値より高いのは、供用開始から年数が浅い為と考えられます。
　施設利用率の平均値の低下は、近年の水の使用量の低下及び少子高齢化による利用者の減少等が考えられ、26年度については１処理区で６月から１２月において汚水量が増加したことによる増であります。
  経営の健全性・効率性を考えるうえで、経費の節減、接続率の増加の検討等が求められます。</t>
    <rPh sb="114" eb="116">
      <t>ネンド</t>
    </rPh>
    <rPh sb="122" eb="124">
      <t>ショリ</t>
    </rPh>
    <rPh sb="124" eb="125">
      <t>ク</t>
    </rPh>
    <rPh sb="127" eb="128">
      <t>ガツ</t>
    </rPh>
    <rPh sb="137" eb="139">
      <t>オスイ</t>
    </rPh>
    <rPh sb="139" eb="140">
      <t>リョウ</t>
    </rPh>
    <rPh sb="141" eb="143">
      <t>ゾウカ</t>
    </rPh>
    <rPh sb="150" eb="151">
      <t>ゾウ</t>
    </rPh>
    <phoneticPr fontId="4"/>
  </si>
  <si>
    <t xml:space="preserve">  施設供用開始から１５年近く経過しつつあり、経年劣化による修繕等がでてきております。今後整備構想を策定し計画に沿った施設の整備を進めていく必要があります。</t>
    <phoneticPr fontId="4"/>
  </si>
  <si>
    <t>　今後、整備計画を策定し実施に当たり、企業債の残高増が想定され、近年中に経営戦略を策定して投資の合理化を図り、健全で効率的な経営を目指していく。</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</si>
</sst>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7646976"/>
        <c:axId val="75186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0.26</c:v>
                </c:pt>
                <c:pt idx="1">
                  <c:v>0.4</c:v>
                </c:pt>
                <c:pt idx="2">
                  <c:v>0.36</c:v>
                </c:pt>
                <c:pt idx="3">
                  <c:v>0.25</c:v>
                </c:pt>
                <c:pt idx="4">
                  <c:v>0.31</c:v>
                </c:pt>
              </c:numCache>
            </c:numRef>
          </c:val>
          <c:smooth val="0"/>
        </c:ser>
        <c:dLbls>
          <c:showLegendKey val="0"/>
          <c:showVal val="0"/>
          <c:showCatName val="0"/>
          <c:showSerName val="0"/>
          <c:showPercent val="0"/>
          <c:showBubbleSize val="0"/>
        </c:dLbls>
        <c:marker val="1"/>
        <c:smooth val="0"/>
        <c:axId val="67646976"/>
        <c:axId val="75186176"/>
      </c:lineChart>
      <c:dateAx>
        <c:axId val="67646976"/>
        <c:scaling>
          <c:orientation val="minMax"/>
        </c:scaling>
        <c:delete val="1"/>
        <c:axPos val="b"/>
        <c:numFmt formatCode="ge" sourceLinked="1"/>
        <c:majorTickMark val="none"/>
        <c:minorTickMark val="none"/>
        <c:tickLblPos val="none"/>
        <c:crossAx val="75186176"/>
        <c:crosses val="autoZero"/>
        <c:auto val="1"/>
        <c:lblOffset val="100"/>
        <c:baseTimeUnit val="years"/>
      </c:dateAx>
      <c:valAx>
        <c:axId val="75186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64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30</c:v>
                </c:pt>
                <c:pt idx="1">
                  <c:v>29.41</c:v>
                </c:pt>
                <c:pt idx="2">
                  <c:v>28.24</c:v>
                </c:pt>
                <c:pt idx="3">
                  <c:v>28.82</c:v>
                </c:pt>
                <c:pt idx="4">
                  <c:v>34.119999999999997</c:v>
                </c:pt>
              </c:numCache>
            </c:numRef>
          </c:val>
        </c:ser>
        <c:dLbls>
          <c:showLegendKey val="0"/>
          <c:showVal val="0"/>
          <c:showCatName val="0"/>
          <c:showSerName val="0"/>
          <c:showPercent val="0"/>
          <c:showBubbleSize val="0"/>
        </c:dLbls>
        <c:gapWidth val="150"/>
        <c:axId val="90857472"/>
        <c:axId val="90859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31.9</c:v>
                </c:pt>
                <c:pt idx="1">
                  <c:v>32.04</c:v>
                </c:pt>
                <c:pt idx="2">
                  <c:v>33.81</c:v>
                </c:pt>
                <c:pt idx="3">
                  <c:v>31.37</c:v>
                </c:pt>
                <c:pt idx="4">
                  <c:v>29.86</c:v>
                </c:pt>
              </c:numCache>
            </c:numRef>
          </c:val>
          <c:smooth val="0"/>
        </c:ser>
        <c:dLbls>
          <c:showLegendKey val="0"/>
          <c:showVal val="0"/>
          <c:showCatName val="0"/>
          <c:showSerName val="0"/>
          <c:showPercent val="0"/>
          <c:showBubbleSize val="0"/>
        </c:dLbls>
        <c:marker val="1"/>
        <c:smooth val="0"/>
        <c:axId val="90857472"/>
        <c:axId val="90859392"/>
      </c:lineChart>
      <c:dateAx>
        <c:axId val="90857472"/>
        <c:scaling>
          <c:orientation val="minMax"/>
        </c:scaling>
        <c:delete val="1"/>
        <c:axPos val="b"/>
        <c:numFmt formatCode="ge" sourceLinked="1"/>
        <c:majorTickMark val="none"/>
        <c:minorTickMark val="none"/>
        <c:tickLblPos val="none"/>
        <c:crossAx val="90859392"/>
        <c:crosses val="autoZero"/>
        <c:auto val="1"/>
        <c:lblOffset val="100"/>
        <c:baseTimeUnit val="years"/>
      </c:dateAx>
      <c:valAx>
        <c:axId val="9085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85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84.88</c:v>
                </c:pt>
                <c:pt idx="1">
                  <c:v>86.29</c:v>
                </c:pt>
                <c:pt idx="2">
                  <c:v>87.22</c:v>
                </c:pt>
                <c:pt idx="3">
                  <c:v>88.85</c:v>
                </c:pt>
                <c:pt idx="4">
                  <c:v>91.16</c:v>
                </c:pt>
              </c:numCache>
            </c:numRef>
          </c:val>
        </c:ser>
        <c:dLbls>
          <c:showLegendKey val="0"/>
          <c:showVal val="0"/>
          <c:showCatName val="0"/>
          <c:showSerName val="0"/>
          <c:showPercent val="0"/>
          <c:showBubbleSize val="0"/>
        </c:dLbls>
        <c:gapWidth val="150"/>
        <c:axId val="101978496"/>
        <c:axId val="10197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69.69</c:v>
                </c:pt>
                <c:pt idx="1">
                  <c:v>68.86</c:v>
                </c:pt>
                <c:pt idx="2">
                  <c:v>68.7</c:v>
                </c:pt>
                <c:pt idx="3">
                  <c:v>67.38</c:v>
                </c:pt>
                <c:pt idx="4">
                  <c:v>65.95</c:v>
                </c:pt>
              </c:numCache>
            </c:numRef>
          </c:val>
          <c:smooth val="0"/>
        </c:ser>
        <c:dLbls>
          <c:showLegendKey val="0"/>
          <c:showVal val="0"/>
          <c:showCatName val="0"/>
          <c:showSerName val="0"/>
          <c:showPercent val="0"/>
          <c:showBubbleSize val="0"/>
        </c:dLbls>
        <c:marker val="1"/>
        <c:smooth val="0"/>
        <c:axId val="101978496"/>
        <c:axId val="101979648"/>
      </c:lineChart>
      <c:dateAx>
        <c:axId val="101978496"/>
        <c:scaling>
          <c:orientation val="minMax"/>
        </c:scaling>
        <c:delete val="1"/>
        <c:axPos val="b"/>
        <c:numFmt formatCode="ge" sourceLinked="1"/>
        <c:majorTickMark val="none"/>
        <c:minorTickMark val="none"/>
        <c:tickLblPos val="none"/>
        <c:crossAx val="101979648"/>
        <c:crosses val="autoZero"/>
        <c:auto val="1"/>
        <c:lblOffset val="100"/>
        <c:baseTimeUnit val="years"/>
      </c:dateAx>
      <c:valAx>
        <c:axId val="10197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97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92.58</c:v>
                </c:pt>
                <c:pt idx="1">
                  <c:v>94.52</c:v>
                </c:pt>
                <c:pt idx="2">
                  <c:v>100.18</c:v>
                </c:pt>
                <c:pt idx="3">
                  <c:v>100</c:v>
                </c:pt>
                <c:pt idx="4">
                  <c:v>100.02</c:v>
                </c:pt>
              </c:numCache>
            </c:numRef>
          </c:val>
        </c:ser>
        <c:dLbls>
          <c:showLegendKey val="0"/>
          <c:showVal val="0"/>
          <c:showCatName val="0"/>
          <c:showSerName val="0"/>
          <c:showPercent val="0"/>
          <c:showBubbleSize val="0"/>
        </c:dLbls>
        <c:gapWidth val="150"/>
        <c:axId val="88179456"/>
        <c:axId val="88181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179456"/>
        <c:axId val="88181376"/>
      </c:lineChart>
      <c:dateAx>
        <c:axId val="88179456"/>
        <c:scaling>
          <c:orientation val="minMax"/>
        </c:scaling>
        <c:delete val="1"/>
        <c:axPos val="b"/>
        <c:numFmt formatCode="ge" sourceLinked="1"/>
        <c:majorTickMark val="none"/>
        <c:minorTickMark val="none"/>
        <c:tickLblPos val="none"/>
        <c:crossAx val="88181376"/>
        <c:crosses val="autoZero"/>
        <c:auto val="1"/>
        <c:lblOffset val="100"/>
        <c:baseTimeUnit val="years"/>
      </c:dateAx>
      <c:valAx>
        <c:axId val="8818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17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197952"/>
        <c:axId val="89404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197952"/>
        <c:axId val="89404160"/>
      </c:lineChart>
      <c:dateAx>
        <c:axId val="89197952"/>
        <c:scaling>
          <c:orientation val="minMax"/>
        </c:scaling>
        <c:delete val="1"/>
        <c:axPos val="b"/>
        <c:numFmt formatCode="ge" sourceLinked="1"/>
        <c:majorTickMark val="none"/>
        <c:minorTickMark val="none"/>
        <c:tickLblPos val="none"/>
        <c:crossAx val="89404160"/>
        <c:crosses val="autoZero"/>
        <c:auto val="1"/>
        <c:lblOffset val="100"/>
        <c:baseTimeUnit val="years"/>
      </c:dateAx>
      <c:valAx>
        <c:axId val="89404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19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691648"/>
        <c:axId val="91706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691648"/>
        <c:axId val="91706496"/>
      </c:lineChart>
      <c:dateAx>
        <c:axId val="91691648"/>
        <c:scaling>
          <c:orientation val="minMax"/>
        </c:scaling>
        <c:delete val="1"/>
        <c:axPos val="b"/>
        <c:numFmt formatCode="ge" sourceLinked="1"/>
        <c:majorTickMark val="none"/>
        <c:minorTickMark val="none"/>
        <c:tickLblPos val="none"/>
        <c:crossAx val="91706496"/>
        <c:crosses val="autoZero"/>
        <c:auto val="1"/>
        <c:lblOffset val="100"/>
        <c:baseTimeUnit val="years"/>
      </c:dateAx>
      <c:valAx>
        <c:axId val="9170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69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575488"/>
        <c:axId val="103153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575488"/>
        <c:axId val="103153664"/>
      </c:lineChart>
      <c:dateAx>
        <c:axId val="96575488"/>
        <c:scaling>
          <c:orientation val="minMax"/>
        </c:scaling>
        <c:delete val="1"/>
        <c:axPos val="b"/>
        <c:numFmt formatCode="ge" sourceLinked="1"/>
        <c:majorTickMark val="none"/>
        <c:minorTickMark val="none"/>
        <c:tickLblPos val="none"/>
        <c:crossAx val="103153664"/>
        <c:crosses val="autoZero"/>
        <c:auto val="1"/>
        <c:lblOffset val="100"/>
        <c:baseTimeUnit val="years"/>
      </c:dateAx>
      <c:valAx>
        <c:axId val="10315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57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179776"/>
        <c:axId val="103181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179776"/>
        <c:axId val="103181696"/>
      </c:lineChart>
      <c:dateAx>
        <c:axId val="103179776"/>
        <c:scaling>
          <c:orientation val="minMax"/>
        </c:scaling>
        <c:delete val="1"/>
        <c:axPos val="b"/>
        <c:numFmt formatCode="ge" sourceLinked="1"/>
        <c:majorTickMark val="none"/>
        <c:minorTickMark val="none"/>
        <c:tickLblPos val="none"/>
        <c:crossAx val="103181696"/>
        <c:crosses val="autoZero"/>
        <c:auto val="1"/>
        <c:lblOffset val="100"/>
        <c:baseTimeUnit val="years"/>
      </c:dateAx>
      <c:valAx>
        <c:axId val="103181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179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5885.08</c:v>
                </c:pt>
                <c:pt idx="1">
                  <c:v>5430.57</c:v>
                </c:pt>
                <c:pt idx="2">
                  <c:v>5120.63</c:v>
                </c:pt>
                <c:pt idx="3">
                  <c:v>4743.22</c:v>
                </c:pt>
                <c:pt idx="4">
                  <c:v>4391.97</c:v>
                </c:pt>
              </c:numCache>
            </c:numRef>
          </c:val>
        </c:ser>
        <c:dLbls>
          <c:showLegendKey val="0"/>
          <c:showVal val="0"/>
          <c:showCatName val="0"/>
          <c:showSerName val="0"/>
          <c:showPercent val="0"/>
          <c:showBubbleSize val="0"/>
        </c:dLbls>
        <c:gapWidth val="150"/>
        <c:axId val="121017472"/>
        <c:axId val="121019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1546.01</c:v>
                </c:pt>
                <c:pt idx="1">
                  <c:v>1723.1</c:v>
                </c:pt>
                <c:pt idx="2">
                  <c:v>1665.33</c:v>
                </c:pt>
                <c:pt idx="3">
                  <c:v>1716.47</c:v>
                </c:pt>
                <c:pt idx="4">
                  <c:v>1741.94</c:v>
                </c:pt>
              </c:numCache>
            </c:numRef>
          </c:val>
          <c:smooth val="0"/>
        </c:ser>
        <c:dLbls>
          <c:showLegendKey val="0"/>
          <c:showVal val="0"/>
          <c:showCatName val="0"/>
          <c:showSerName val="0"/>
          <c:showPercent val="0"/>
          <c:showBubbleSize val="0"/>
        </c:dLbls>
        <c:marker val="1"/>
        <c:smooth val="0"/>
        <c:axId val="121017472"/>
        <c:axId val="121019392"/>
      </c:lineChart>
      <c:dateAx>
        <c:axId val="121017472"/>
        <c:scaling>
          <c:orientation val="minMax"/>
        </c:scaling>
        <c:delete val="1"/>
        <c:axPos val="b"/>
        <c:numFmt formatCode="ge" sourceLinked="1"/>
        <c:majorTickMark val="none"/>
        <c:minorTickMark val="none"/>
        <c:tickLblPos val="none"/>
        <c:crossAx val="121019392"/>
        <c:crosses val="autoZero"/>
        <c:auto val="1"/>
        <c:lblOffset val="100"/>
        <c:baseTimeUnit val="years"/>
      </c:dateAx>
      <c:valAx>
        <c:axId val="12101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01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86.22</c:v>
                </c:pt>
                <c:pt idx="1">
                  <c:v>98.29</c:v>
                </c:pt>
                <c:pt idx="2">
                  <c:v>100</c:v>
                </c:pt>
                <c:pt idx="3">
                  <c:v>88.51</c:v>
                </c:pt>
                <c:pt idx="4">
                  <c:v>94.15</c:v>
                </c:pt>
              </c:numCache>
            </c:numRef>
          </c:val>
        </c:ser>
        <c:dLbls>
          <c:showLegendKey val="0"/>
          <c:showVal val="0"/>
          <c:showCatName val="0"/>
          <c:showSerName val="0"/>
          <c:showPercent val="0"/>
          <c:showBubbleSize val="0"/>
        </c:dLbls>
        <c:gapWidth val="150"/>
        <c:axId val="121987840"/>
        <c:axId val="12198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38.049999999999997</c:v>
                </c:pt>
                <c:pt idx="1">
                  <c:v>35.909999999999997</c:v>
                </c:pt>
                <c:pt idx="2">
                  <c:v>37.92</c:v>
                </c:pt>
                <c:pt idx="3">
                  <c:v>35.049999999999997</c:v>
                </c:pt>
                <c:pt idx="4">
                  <c:v>33.86</c:v>
                </c:pt>
              </c:numCache>
            </c:numRef>
          </c:val>
          <c:smooth val="0"/>
        </c:ser>
        <c:dLbls>
          <c:showLegendKey val="0"/>
          <c:showVal val="0"/>
          <c:showCatName val="0"/>
          <c:showSerName val="0"/>
          <c:showPercent val="0"/>
          <c:showBubbleSize val="0"/>
        </c:dLbls>
        <c:marker val="1"/>
        <c:smooth val="0"/>
        <c:axId val="121987840"/>
        <c:axId val="121989760"/>
      </c:lineChart>
      <c:dateAx>
        <c:axId val="121987840"/>
        <c:scaling>
          <c:orientation val="minMax"/>
        </c:scaling>
        <c:delete val="1"/>
        <c:axPos val="b"/>
        <c:numFmt formatCode="ge" sourceLinked="1"/>
        <c:majorTickMark val="none"/>
        <c:minorTickMark val="none"/>
        <c:tickLblPos val="none"/>
        <c:crossAx val="121989760"/>
        <c:crosses val="autoZero"/>
        <c:auto val="1"/>
        <c:lblOffset val="100"/>
        <c:baseTimeUnit val="years"/>
      </c:dateAx>
      <c:valAx>
        <c:axId val="12198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98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270.01</c:v>
                </c:pt>
                <c:pt idx="1">
                  <c:v>244.18</c:v>
                </c:pt>
                <c:pt idx="2">
                  <c:v>248.08</c:v>
                </c:pt>
                <c:pt idx="3">
                  <c:v>297.95</c:v>
                </c:pt>
                <c:pt idx="4">
                  <c:v>228.83</c:v>
                </c:pt>
              </c:numCache>
            </c:numRef>
          </c:val>
        </c:ser>
        <c:dLbls>
          <c:showLegendKey val="0"/>
          <c:showVal val="0"/>
          <c:showCatName val="0"/>
          <c:showSerName val="0"/>
          <c:showPercent val="0"/>
          <c:showBubbleSize val="0"/>
        </c:dLbls>
        <c:gapWidth val="150"/>
        <c:axId val="90833280"/>
        <c:axId val="9083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438.41</c:v>
                </c:pt>
                <c:pt idx="1">
                  <c:v>459.38</c:v>
                </c:pt>
                <c:pt idx="2">
                  <c:v>438.71</c:v>
                </c:pt>
                <c:pt idx="3">
                  <c:v>463.38</c:v>
                </c:pt>
                <c:pt idx="4">
                  <c:v>510.15</c:v>
                </c:pt>
              </c:numCache>
            </c:numRef>
          </c:val>
          <c:smooth val="0"/>
        </c:ser>
        <c:dLbls>
          <c:showLegendKey val="0"/>
          <c:showVal val="0"/>
          <c:showCatName val="0"/>
          <c:showSerName val="0"/>
          <c:showPercent val="0"/>
          <c:showBubbleSize val="0"/>
        </c:dLbls>
        <c:marker val="1"/>
        <c:smooth val="0"/>
        <c:axId val="90833280"/>
        <c:axId val="90835200"/>
      </c:lineChart>
      <c:dateAx>
        <c:axId val="90833280"/>
        <c:scaling>
          <c:orientation val="minMax"/>
        </c:scaling>
        <c:delete val="1"/>
        <c:axPos val="b"/>
        <c:numFmt formatCode="ge" sourceLinked="1"/>
        <c:majorTickMark val="none"/>
        <c:minorTickMark val="none"/>
        <c:tickLblPos val="none"/>
        <c:crossAx val="90835200"/>
        <c:crosses val="autoZero"/>
        <c:auto val="1"/>
        <c:lblOffset val="100"/>
        <c:baseTimeUnit val="years"/>
      </c:dateAx>
      <c:valAx>
        <c:axId val="9083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83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【1,078.58】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【77.00】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【35.64】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【419.50】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【40.39】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K31"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新温泉町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漁業集落排水</v>
      </c>
      <c r="Q8" s="70"/>
      <c r="R8" s="70"/>
      <c r="S8" s="70"/>
      <c r="T8" s="70"/>
      <c r="U8" s="70"/>
      <c r="V8" s="70"/>
      <c r="W8" s="70" t="str">
        <f>データ!L6</f>
        <v>H3</v>
      </c>
      <c r="X8" s="70"/>
      <c r="Y8" s="70"/>
      <c r="Z8" s="70"/>
      <c r="AA8" s="70"/>
      <c r="AB8" s="70"/>
      <c r="AC8" s="70"/>
      <c r="AD8" s="3"/>
      <c r="AE8" s="3"/>
      <c r="AF8" s="3"/>
      <c r="AG8" s="3"/>
      <c r="AH8" s="3"/>
      <c r="AI8" s="3"/>
      <c r="AJ8" s="3"/>
      <c r="AK8" s="3"/>
      <c r="AL8" s="64">
        <f>データ!R6</f>
        <v>15767</v>
      </c>
      <c r="AM8" s="64"/>
      <c r="AN8" s="64"/>
      <c r="AO8" s="64"/>
      <c r="AP8" s="64"/>
      <c r="AQ8" s="64"/>
      <c r="AR8" s="64"/>
      <c r="AS8" s="64"/>
      <c r="AT8" s="63">
        <f>データ!S6</f>
        <v>241.01</v>
      </c>
      <c r="AU8" s="63"/>
      <c r="AV8" s="63"/>
      <c r="AW8" s="63"/>
      <c r="AX8" s="63"/>
      <c r="AY8" s="63"/>
      <c r="AZ8" s="63"/>
      <c r="BA8" s="63"/>
      <c r="BB8" s="63">
        <f>データ!T6</f>
        <v>65.42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1.88</v>
      </c>
      <c r="Q10" s="63"/>
      <c r="R10" s="63"/>
      <c r="S10" s="63"/>
      <c r="T10" s="63"/>
      <c r="U10" s="63"/>
      <c r="V10" s="63"/>
      <c r="W10" s="63">
        <f>データ!P6</f>
        <v>100</v>
      </c>
      <c r="X10" s="63"/>
      <c r="Y10" s="63"/>
      <c r="Z10" s="63"/>
      <c r="AA10" s="63"/>
      <c r="AB10" s="63"/>
      <c r="AC10" s="63"/>
      <c r="AD10" s="64">
        <f>データ!Q6</f>
        <v>4860</v>
      </c>
      <c r="AE10" s="64"/>
      <c r="AF10" s="64"/>
      <c r="AG10" s="64"/>
      <c r="AH10" s="64"/>
      <c r="AI10" s="64"/>
      <c r="AJ10" s="64"/>
      <c r="AK10" s="2"/>
      <c r="AL10" s="64">
        <f>データ!U6</f>
        <v>294</v>
      </c>
      <c r="AM10" s="64"/>
      <c r="AN10" s="64"/>
      <c r="AO10" s="64"/>
      <c r="AP10" s="64"/>
      <c r="AQ10" s="64"/>
      <c r="AR10" s="64"/>
      <c r="AS10" s="64"/>
      <c r="AT10" s="63">
        <f>データ!V6</f>
        <v>7.0000000000000007E-2</v>
      </c>
      <c r="AU10" s="63"/>
      <c r="AV10" s="63"/>
      <c r="AW10" s="63"/>
      <c r="AX10" s="63"/>
      <c r="AY10" s="63"/>
      <c r="AZ10" s="63"/>
      <c r="BA10" s="63"/>
      <c r="BB10" s="63">
        <f>データ!W6</f>
        <v>4200</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285862</v>
      </c>
      <c r="D6" s="31">
        <f t="shared" si="3"/>
        <v>47</v>
      </c>
      <c r="E6" s="31">
        <f t="shared" si="3"/>
        <v>17</v>
      </c>
      <c r="F6" s="31">
        <f t="shared" si="3"/>
        <v>6</v>
      </c>
      <c r="G6" s="31">
        <f t="shared" si="3"/>
        <v>0</v>
      </c>
      <c r="H6" s="31" t="str">
        <f t="shared" si="3"/>
        <v>兵庫県　新温泉町</v>
      </c>
      <c r="I6" s="31" t="str">
        <f t="shared" si="3"/>
        <v>法非適用</v>
      </c>
      <c r="J6" s="31" t="str">
        <f t="shared" si="3"/>
        <v>下水道事業</v>
      </c>
      <c r="K6" s="31" t="str">
        <f t="shared" si="3"/>
        <v>漁業集落排水</v>
      </c>
      <c r="L6" s="31" t="str">
        <f t="shared" si="3"/>
        <v>H3</v>
      </c>
      <c r="M6" s="32" t="str">
        <f t="shared" si="3"/>
        <v>-</v>
      </c>
      <c r="N6" s="32" t="str">
        <f t="shared" si="3"/>
        <v>該当数値なし</v>
      </c>
      <c r="O6" s="32">
        <f t="shared" si="3"/>
        <v>1.88</v>
      </c>
      <c r="P6" s="32">
        <f t="shared" si="3"/>
        <v>100</v>
      </c>
      <c r="Q6" s="32">
        <f t="shared" si="3"/>
        <v>4860</v>
      </c>
      <c r="R6" s="32">
        <f t="shared" si="3"/>
        <v>15767</v>
      </c>
      <c r="S6" s="32">
        <f t="shared" si="3"/>
        <v>241.01</v>
      </c>
      <c r="T6" s="32">
        <f t="shared" si="3"/>
        <v>65.42</v>
      </c>
      <c r="U6" s="32">
        <f t="shared" si="3"/>
        <v>294</v>
      </c>
      <c r="V6" s="32">
        <f t="shared" si="3"/>
        <v>7.0000000000000007E-2</v>
      </c>
      <c r="W6" s="32">
        <f t="shared" si="3"/>
        <v>4200</v>
      </c>
      <c r="X6" s="33">
        <f>IF(X7="",NA(),X7)</f>
        <v>92.58</v>
      </c>
      <c r="Y6" s="33">
        <f t="shared" ref="Y6:AG6" si="4">IF(Y7="",NA(),Y7)</f>
        <v>94.52</v>
      </c>
      <c r="Z6" s="33">
        <f t="shared" si="4"/>
        <v>100.18</v>
      </c>
      <c r="AA6" s="33">
        <f t="shared" si="4"/>
        <v>100</v>
      </c>
      <c r="AB6" s="33">
        <f t="shared" si="4"/>
        <v>100.02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5885.08</v>
      </c>
      <c r="BF6" s="33">
        <f t="shared" ref="BF6:BN6" si="7">IF(BF7="",NA(),BF7)</f>
        <v>5430.57</v>
      </c>
      <c r="BG6" s="33">
        <f t="shared" si="7"/>
        <v>5120.63</v>
      </c>
      <c r="BH6" s="33">
        <f t="shared" si="7"/>
        <v>4743.22</v>
      </c>
      <c r="BI6" s="33">
        <f t="shared" si="7"/>
        <v>4391.97</v>
      </c>
      <c r="BJ6" s="33">
        <f t="shared" si="7"/>
        <v>1546.01</v>
      </c>
      <c r="BK6" s="33">
        <f t="shared" si="7"/>
        <v>1723.1</v>
      </c>
      <c r="BL6" s="33">
        <f t="shared" si="7"/>
        <v>1665.33</v>
      </c>
      <c r="BM6" s="33">
        <f t="shared" si="7"/>
        <v>1716.47</v>
      </c>
      <c r="BN6" s="33">
        <f t="shared" si="7"/>
        <v>1741.94</v>
      </c>
      <c r="BO6" s="32" t="str">
        <f>IF(BO7="","",IF(BO7="-","【-】","【"&amp;SUBSTITUTE(TEXT(BO7,"#,##0.00"),"-","△")&amp;"】"))</f>
        <v>【1,078.58】</v>
      </c>
      <c r="BP6" s="33">
        <f>IF(BP7="",NA(),BP7)</f>
        <v>86.22</v>
      </c>
      <c r="BQ6" s="33">
        <f t="shared" ref="BQ6:BY6" si="8">IF(BQ7="",NA(),BQ7)</f>
        <v>98.29</v>
      </c>
      <c r="BR6" s="33">
        <f t="shared" si="8"/>
        <v>100</v>
      </c>
      <c r="BS6" s="33">
        <f t="shared" si="8"/>
        <v>88.51</v>
      </c>
      <c r="BT6" s="33">
        <f t="shared" si="8"/>
        <v>94.15</v>
      </c>
      <c r="BU6" s="33">
        <f t="shared" si="8"/>
        <v>38.049999999999997</v>
      </c>
      <c r="BV6" s="33">
        <f t="shared" si="8"/>
        <v>35.909999999999997</v>
      </c>
      <c r="BW6" s="33">
        <f t="shared" si="8"/>
        <v>37.92</v>
      </c>
      <c r="BX6" s="33">
        <f t="shared" si="8"/>
        <v>35.049999999999997</v>
      </c>
      <c r="BY6" s="33">
        <f t="shared" si="8"/>
        <v>33.86</v>
      </c>
      <c r="BZ6" s="32" t="str">
        <f>IF(BZ7="","",IF(BZ7="-","【-】","【"&amp;SUBSTITUTE(TEXT(BZ7,"#,##0.00"),"-","△")&amp;"】"))</f>
        <v>【40.39】</v>
      </c>
      <c r="CA6" s="33">
        <f>IF(CA7="",NA(),CA7)</f>
        <v>270.01</v>
      </c>
      <c r="CB6" s="33">
        <f t="shared" ref="CB6:CJ6" si="9">IF(CB7="",NA(),CB7)</f>
        <v>244.18</v>
      </c>
      <c r="CC6" s="33">
        <f t="shared" si="9"/>
        <v>248.08</v>
      </c>
      <c r="CD6" s="33">
        <f t="shared" si="9"/>
        <v>297.95</v>
      </c>
      <c r="CE6" s="33">
        <f t="shared" si="9"/>
        <v>228.83</v>
      </c>
      <c r="CF6" s="33">
        <f t="shared" si="9"/>
        <v>438.41</v>
      </c>
      <c r="CG6" s="33">
        <f t="shared" si="9"/>
        <v>459.38</v>
      </c>
      <c r="CH6" s="33">
        <f t="shared" si="9"/>
        <v>438.71</v>
      </c>
      <c r="CI6" s="33">
        <f t="shared" si="9"/>
        <v>463.38</v>
      </c>
      <c r="CJ6" s="33">
        <f t="shared" si="9"/>
        <v>510.15</v>
      </c>
      <c r="CK6" s="32" t="str">
        <f>IF(CK7="","",IF(CK7="-","【-】","【"&amp;SUBSTITUTE(TEXT(CK7,"#,##0.00"),"-","△")&amp;"】"))</f>
        <v>【419.50】</v>
      </c>
      <c r="CL6" s="33">
        <f>IF(CL7="",NA(),CL7)</f>
        <v>30</v>
      </c>
      <c r="CM6" s="33">
        <f t="shared" ref="CM6:CU6" si="10">IF(CM7="",NA(),CM7)</f>
        <v>29.41</v>
      </c>
      <c r="CN6" s="33">
        <f t="shared" si="10"/>
        <v>28.24</v>
      </c>
      <c r="CO6" s="33">
        <f t="shared" si="10"/>
        <v>28.82</v>
      </c>
      <c r="CP6" s="33">
        <f t="shared" si="10"/>
        <v>34.119999999999997</v>
      </c>
      <c r="CQ6" s="33">
        <f t="shared" si="10"/>
        <v>31.9</v>
      </c>
      <c r="CR6" s="33">
        <f t="shared" si="10"/>
        <v>32.04</v>
      </c>
      <c r="CS6" s="33">
        <f t="shared" si="10"/>
        <v>33.81</v>
      </c>
      <c r="CT6" s="33">
        <f t="shared" si="10"/>
        <v>31.37</v>
      </c>
      <c r="CU6" s="33">
        <f t="shared" si="10"/>
        <v>29.86</v>
      </c>
      <c r="CV6" s="32" t="str">
        <f>IF(CV7="","",IF(CV7="-","【-】","【"&amp;SUBSTITUTE(TEXT(CV7,"#,##0.00"),"-","△")&amp;"】"))</f>
        <v>【35.64】</v>
      </c>
      <c r="CW6" s="33">
        <f>IF(CW7="",NA(),CW7)</f>
        <v>84.88</v>
      </c>
      <c r="CX6" s="33">
        <f t="shared" ref="CX6:DF6" si="11">IF(CX7="",NA(),CX7)</f>
        <v>86.29</v>
      </c>
      <c r="CY6" s="33">
        <f t="shared" si="11"/>
        <v>87.22</v>
      </c>
      <c r="CZ6" s="33">
        <f t="shared" si="11"/>
        <v>88.85</v>
      </c>
      <c r="DA6" s="33">
        <f t="shared" si="11"/>
        <v>91.16</v>
      </c>
      <c r="DB6" s="33">
        <f t="shared" si="11"/>
        <v>69.69</v>
      </c>
      <c r="DC6" s="33">
        <f t="shared" si="11"/>
        <v>68.86</v>
      </c>
      <c r="DD6" s="33">
        <f t="shared" si="11"/>
        <v>68.7</v>
      </c>
      <c r="DE6" s="33">
        <f t="shared" si="11"/>
        <v>67.38</v>
      </c>
      <c r="DF6" s="33">
        <f t="shared" si="11"/>
        <v>65.95</v>
      </c>
      <c r="DG6" s="32" t="str">
        <f>IF(DG7="","",IF(DG7="-","【-】","【"&amp;SUBSTITUTE(TEXT(DG7,"#,##0.00"),"-","△")&amp;"】"))</f>
        <v>【77.00】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0.26</v>
      </c>
      <c r="EJ6" s="33">
        <f t="shared" si="14"/>
        <v>0.4</v>
      </c>
      <c r="EK6" s="33">
        <f t="shared" si="14"/>
        <v>0.36</v>
      </c>
      <c r="EL6" s="33">
        <f t="shared" si="14"/>
        <v>0.25</v>
      </c>
      <c r="EM6" s="33">
        <f t="shared" si="14"/>
        <v>0.31</v>
      </c>
      <c r="EN6" s="32" t="str">
        <f>IF(EN7="","",IF(EN7="-","【-】","【"&amp;SUBSTITUTE(TEXT(EN7,"#,##0.00"),"-","△")&amp;"】"))</f>
        <v>【0.14】</v>
      </c>
    </row>
    <row r="7" spans="1:144" s="34" customFormat="1">
      <c r="A7" s="26"/>
      <c r="B7" s="35">
        <v>2014</v>
      </c>
      <c r="C7" s="35">
        <v>285862</v>
      </c>
      <c r="D7" s="35">
        <v>47</v>
      </c>
      <c r="E7" s="35">
        <v>17</v>
      </c>
      <c r="F7" s="35">
        <v>6</v>
      </c>
      <c r="G7" s="35">
        <v>0</v>
      </c>
      <c r="H7" s="35" t="s">
        <v>96</v>
      </c>
      <c r="I7" s="35" t="s">
        <v>97</v>
      </c>
      <c r="J7" s="35" t="s">
        <v>98</v>
      </c>
      <c r="K7" s="35" t="s">
        <v>99</v>
      </c>
      <c r="L7" s="35" t="s">
        <v>100</v>
      </c>
      <c r="M7" s="36" t="s">
        <v>101</v>
      </c>
      <c r="N7" s="36" t="s">
        <v>102</v>
      </c>
      <c r="O7" s="36">
        <v>1.88</v>
      </c>
      <c r="P7" s="36">
        <v>100</v>
      </c>
      <c r="Q7" s="36">
        <v>4860</v>
      </c>
      <c r="R7" s="36">
        <v>15767</v>
      </c>
      <c r="S7" s="36">
        <v>241.01</v>
      </c>
      <c r="T7" s="36">
        <v>65.42</v>
      </c>
      <c r="U7" s="36">
        <v>294</v>
      </c>
      <c r="V7" s="36">
        <v>7.0000000000000007E-2</v>
      </c>
      <c r="W7" s="36">
        <v>4200</v>
      </c>
      <c r="X7" s="36">
        <v>92.58</v>
      </c>
      <c r="Y7" s="36">
        <v>94.52</v>
      </c>
      <c r="Z7" s="36">
        <v>100.18</v>
      </c>
      <c r="AA7" s="36">
        <v>100</v>
      </c>
      <c r="AB7" s="36">
        <v>100.02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5885.08</v>
      </c>
      <c r="BF7" s="36">
        <v>5430.57</v>
      </c>
      <c r="BG7" s="36">
        <v>5120.63</v>
      </c>
      <c r="BH7" s="36">
        <v>4743.22</v>
      </c>
      <c r="BI7" s="36">
        <v>4391.97</v>
      </c>
      <c r="BJ7" s="36">
        <v>1546.01</v>
      </c>
      <c r="BK7" s="36">
        <v>1723.1</v>
      </c>
      <c r="BL7" s="36">
        <v>1665.33</v>
      </c>
      <c r="BM7" s="36">
        <v>1716.47</v>
      </c>
      <c r="BN7" s="36">
        <v>1741.94</v>
      </c>
      <c r="BO7" s="36">
        <v>1078.58</v>
      </c>
      <c r="BP7" s="36">
        <v>86.22</v>
      </c>
      <c r="BQ7" s="36">
        <v>98.29</v>
      </c>
      <c r="BR7" s="36">
        <v>100</v>
      </c>
      <c r="BS7" s="36">
        <v>88.51</v>
      </c>
      <c r="BT7" s="36">
        <v>94.15</v>
      </c>
      <c r="BU7" s="36">
        <v>38.049999999999997</v>
      </c>
      <c r="BV7" s="36">
        <v>35.909999999999997</v>
      </c>
      <c r="BW7" s="36">
        <v>37.92</v>
      </c>
      <c r="BX7" s="36">
        <v>35.049999999999997</v>
      </c>
      <c r="BY7" s="36">
        <v>33.86</v>
      </c>
      <c r="BZ7" s="36">
        <v>40.39</v>
      </c>
      <c r="CA7" s="36">
        <v>270.01</v>
      </c>
      <c r="CB7" s="36">
        <v>244.18</v>
      </c>
      <c r="CC7" s="36">
        <v>248.08</v>
      </c>
      <c r="CD7" s="36">
        <v>297.95</v>
      </c>
      <c r="CE7" s="36">
        <v>228.83</v>
      </c>
      <c r="CF7" s="36">
        <v>438.41</v>
      </c>
      <c r="CG7" s="36">
        <v>459.38</v>
      </c>
      <c r="CH7" s="36">
        <v>438.71</v>
      </c>
      <c r="CI7" s="36">
        <v>463.38</v>
      </c>
      <c r="CJ7" s="36">
        <v>510.15</v>
      </c>
      <c r="CK7" s="36">
        <v>419.5</v>
      </c>
      <c r="CL7" s="36">
        <v>30</v>
      </c>
      <c r="CM7" s="36">
        <v>29.41</v>
      </c>
      <c r="CN7" s="36">
        <v>28.24</v>
      </c>
      <c r="CO7" s="36">
        <v>28.82</v>
      </c>
      <c r="CP7" s="36">
        <v>34.119999999999997</v>
      </c>
      <c r="CQ7" s="36">
        <v>31.9</v>
      </c>
      <c r="CR7" s="36">
        <v>32.04</v>
      </c>
      <c r="CS7" s="36">
        <v>33.81</v>
      </c>
      <c r="CT7" s="36">
        <v>31.37</v>
      </c>
      <c r="CU7" s="36">
        <v>29.86</v>
      </c>
      <c r="CV7" s="36">
        <v>35.64</v>
      </c>
      <c r="CW7" s="36">
        <v>84.88</v>
      </c>
      <c r="CX7" s="36">
        <v>86.29</v>
      </c>
      <c r="CY7" s="36">
        <v>87.22</v>
      </c>
      <c r="CZ7" s="36">
        <v>88.85</v>
      </c>
      <c r="DA7" s="36">
        <v>91.16</v>
      </c>
      <c r="DB7" s="36">
        <v>69.69</v>
      </c>
      <c r="DC7" s="36">
        <v>68.86</v>
      </c>
      <c r="DD7" s="36">
        <v>68.7</v>
      </c>
      <c r="DE7" s="36">
        <v>67.38</v>
      </c>
      <c r="DF7" s="36">
        <v>65.95</v>
      </c>
      <c r="DG7" s="36">
        <v>77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0.26</v>
      </c>
      <c r="EJ7" s="36">
        <v>0.4</v>
      </c>
      <c r="EK7" s="36">
        <v>0.36</v>
      </c>
      <c r="EL7" s="36">
        <v>0.25</v>
      </c>
      <c r="EM7" s="36">
        <v>0.31</v>
      </c>
      <c r="EN7" s="36">
        <v>0.14000000000000001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dcterms:created xsi:type="dcterms:W3CDTF">2016-02-03T09:20:44Z</dcterms:created>
  <dcterms:modified xsi:type="dcterms:W3CDTF">2016-02-22T04:09:47Z</dcterms:modified>
</cp:coreProperties>
</file>